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2023-2024\Корянова\Бережливые технологии\"/>
    </mc:Choice>
  </mc:AlternateContent>
  <bookViews>
    <workbookView xWindow="0" yWindow="0" windowWidth="28800" windowHeight="12300"/>
  </bookViews>
  <sheets>
    <sheet name="Текущее состояние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" i="1" l="1"/>
  <c r="S5" i="1"/>
  <c r="B8" i="1" l="1"/>
  <c r="S7" i="1"/>
  <c r="B6" i="1"/>
  <c r="B4" i="1"/>
  <c r="A4" i="1"/>
  <c r="U3" i="1"/>
  <c r="T3" i="1"/>
  <c r="S3" i="1"/>
</calcChain>
</file>

<file path=xl/sharedStrings.xml><?xml version="1.0" encoding="utf-8"?>
<sst xmlns="http://schemas.openxmlformats.org/spreadsheetml/2006/main" count="46" uniqueCount="40">
  <si>
    <t>Единица измерений:</t>
  </si>
  <si>
    <t>max</t>
  </si>
  <si>
    <t>min</t>
  </si>
  <si>
    <t>Участники процесса</t>
  </si>
  <si>
    <t>№</t>
  </si>
  <si>
    <t>Студент</t>
  </si>
  <si>
    <t>день</t>
  </si>
  <si>
    <t xml:space="preserve">Знакомство первокурсников в день сборов 31 авгста </t>
  </si>
  <si>
    <t>Знакомство с администрацией и педагогическим составом</t>
  </si>
  <si>
    <t>Классный час "День Знаний"</t>
  </si>
  <si>
    <t>Классный час "Давайте познакомимся"</t>
  </si>
  <si>
    <t>Творческие сборы на сплочение</t>
  </si>
  <si>
    <t>Классные руководители/преподаватели</t>
  </si>
  <si>
    <t>Сплочение коллектива</t>
  </si>
  <si>
    <t>Квест игра "Призрак старого города"</t>
  </si>
  <si>
    <t>Знакомство иногородних студентов с городом</t>
  </si>
  <si>
    <t>Групповые встречи с психологом</t>
  </si>
  <si>
    <t>Встречи с социальными партнерами</t>
  </si>
  <si>
    <t>Экскурсии на предприятиях</t>
  </si>
  <si>
    <t>Посвящение в "Первокурсники"</t>
  </si>
  <si>
    <t>Реализация "Пушкинская карта"</t>
  </si>
  <si>
    <t>День здоровья</t>
  </si>
  <si>
    <t>Анкетирование студентов</t>
  </si>
  <si>
    <t>Карта целевого состояния процесса "Оптимизация процесса адаптации первокурсников в ГБОУ ПОО Златоустовский техникум технологии и экономики"</t>
  </si>
  <si>
    <t>куратор учебной группы</t>
  </si>
  <si>
    <t>Рассказ о себе, анкетирование</t>
  </si>
  <si>
    <t>Мотивация на профессиональную деятельность</t>
  </si>
  <si>
    <t>Сплочение студенческого  коллектива</t>
  </si>
  <si>
    <t>Помощь в организации группы классному руководителю</t>
  </si>
  <si>
    <t>Подготовка группы к мероприятию  - репетиция визитки специальности/профессии</t>
  </si>
  <si>
    <t>наставничество "Студент-студент"</t>
  </si>
  <si>
    <t>Отработка заданий с группой, знакомство иногородних студентов с городом</t>
  </si>
  <si>
    <t>Культурное воспитание студентов</t>
  </si>
  <si>
    <t>популяризация ЗОЖ</t>
  </si>
  <si>
    <t xml:space="preserve">100 % охват анкетированием первокуосников </t>
  </si>
  <si>
    <t>Анкетироване  "Адаптация первокурсников"</t>
  </si>
  <si>
    <t>Разработка единого стандарта адаптации первокурсников</t>
  </si>
  <si>
    <t>Мотивация выбора профессии через мероприятия профессиональной направленности</t>
  </si>
  <si>
    <t>Индивидуальный подход к каждому студенту</t>
  </si>
  <si>
    <t>Мероприятия по решению проблем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</si>
</sst>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Calibri"/>
      <scheme val="minor"/>
    </font>
    <font>
      <sz val="11"/>
      <name val="Calibri"/>
      <scheme val="minor"/>
    </font>
    <font>
      <sz val="10"/>
      <color theme="1"/>
      <name val="Calibri"/>
      <scheme val="minor"/>
    </font>
    <font>
      <b/>
      <sz val="12"/>
      <color theme="1"/>
      <name val="Calibri"/>
      <scheme val="minor"/>
    </font>
    <font>
      <sz val="20"/>
      <color rgb="FFFFFFFF"/>
      <name val="Calibri"/>
      <family val="2"/>
      <charset val="204"/>
      <scheme val="minor"/>
    </font>
    <font>
      <sz val="24"/>
      <color indexed="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9" fillId="6" borderId="0" xfId="0" applyFont="1" applyFill="1" applyAlignment="1">
      <alignment horizontal="left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 applyProtection="1">
      <alignment horizontal="center" vertical="center" wrapText="1"/>
      <protection locked="0"/>
    </xf>
    <xf numFmtId="0" fontId="0" fillId="8" borderId="5" xfId="0" applyFill="1" applyBorder="1" applyAlignment="1" applyProtection="1">
      <alignment horizontal="center" vertical="center" wrapText="1"/>
      <protection locked="0"/>
    </xf>
    <xf numFmtId="0" fontId="0" fillId="9" borderId="5" xfId="0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2" xfId="0" applyFont="1" applyBorder="1" applyAlignment="1" applyProtection="1">
      <alignment horizontal="center" vertical="center" textRotation="90" wrapText="1"/>
      <protection locked="0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3" fillId="0" borderId="2" xfId="0" applyFont="1" applyBorder="1" applyAlignment="1">
      <alignment horizontal="left" vertical="center" readingOrder="1"/>
    </xf>
    <xf numFmtId="0" fontId="13" fillId="0" borderId="3" xfId="0" applyFont="1" applyBorder="1" applyAlignment="1">
      <alignment horizontal="left" vertical="center" readingOrder="1"/>
    </xf>
    <xf numFmtId="0" fontId="13" fillId="0" borderId="4" xfId="0" applyFont="1" applyBorder="1" applyAlignment="1">
      <alignment horizontal="left" vertical="center" readingOrder="1"/>
    </xf>
    <xf numFmtId="0" fontId="11" fillId="0" borderId="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29"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28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362857</xdr:colOff>
      <xdr:row>12</xdr:row>
      <xdr:rowOff>215445</xdr:rowOff>
    </xdr:from>
    <xdr:to>
      <xdr:col>5</xdr:col>
      <xdr:colOff>834571</xdr:colOff>
      <xdr:row>12</xdr:row>
      <xdr:rowOff>669016</xdr:rowOff>
    </xdr:to>
    <xdr:sp macro="" textlink="">
      <xdr:nvSpPr>
        <xdr:cNvPr id="22" name="Облако 21"/>
        <xdr:cNvSpPr/>
      </xdr:nvSpPr>
      <xdr:spPr>
        <a:xfrm>
          <a:off x="6531428" y="5057320"/>
          <a:ext cx="471714" cy="453571"/>
        </a:xfrm>
        <a:prstGeom prst="clou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800"/>
            <a:t>22ч</a:t>
          </a:r>
        </a:p>
      </xdr:txBody>
    </xdr:sp>
    <xdr:clientData/>
  </xdr:twoCellAnchor>
  <xdr:twoCellAnchor>
    <xdr:from>
      <xdr:col>17</xdr:col>
      <xdr:colOff>283482</xdr:colOff>
      <xdr:row>12</xdr:row>
      <xdr:rowOff>294821</xdr:rowOff>
    </xdr:from>
    <xdr:to>
      <xdr:col>17</xdr:col>
      <xdr:colOff>755196</xdr:colOff>
      <xdr:row>12</xdr:row>
      <xdr:rowOff>748392</xdr:rowOff>
    </xdr:to>
    <xdr:sp macro="" textlink="">
      <xdr:nvSpPr>
        <xdr:cNvPr id="35" name="Облако 34"/>
        <xdr:cNvSpPr/>
      </xdr:nvSpPr>
      <xdr:spPr>
        <a:xfrm>
          <a:off x="21839464" y="5136696"/>
          <a:ext cx="471714" cy="453571"/>
        </a:xfrm>
        <a:prstGeom prst="clou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800"/>
            <a:t>1</a:t>
          </a:r>
        </a:p>
      </xdr:txBody>
    </xdr:sp>
    <xdr:clientData/>
  </xdr:twoCellAnchor>
  <xdr:twoCellAnchor>
    <xdr:from>
      <xdr:col>13</xdr:col>
      <xdr:colOff>317501</xdr:colOff>
      <xdr:row>12</xdr:row>
      <xdr:rowOff>226785</xdr:rowOff>
    </xdr:from>
    <xdr:to>
      <xdr:col>13</xdr:col>
      <xdr:colOff>789215</xdr:colOff>
      <xdr:row>12</xdr:row>
      <xdr:rowOff>680356</xdr:rowOff>
    </xdr:to>
    <xdr:sp macro="" textlink="">
      <xdr:nvSpPr>
        <xdr:cNvPr id="37" name="Облако 36"/>
        <xdr:cNvSpPr/>
      </xdr:nvSpPr>
      <xdr:spPr>
        <a:xfrm>
          <a:off x="16748126" y="5068660"/>
          <a:ext cx="471714" cy="453571"/>
        </a:xfrm>
        <a:prstGeom prst="clou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800"/>
            <a:t>3</a:t>
          </a:r>
        </a:p>
      </xdr:txBody>
    </xdr:sp>
    <xdr:clientData/>
  </xdr:twoCellAnchor>
  <xdr:twoCellAnchor>
    <xdr:from>
      <xdr:col>6</xdr:col>
      <xdr:colOff>249464</xdr:colOff>
      <xdr:row>12</xdr:row>
      <xdr:rowOff>215447</xdr:rowOff>
    </xdr:from>
    <xdr:to>
      <xdr:col>6</xdr:col>
      <xdr:colOff>721178</xdr:colOff>
      <xdr:row>12</xdr:row>
      <xdr:rowOff>669018</xdr:rowOff>
    </xdr:to>
    <xdr:sp macro="" textlink="">
      <xdr:nvSpPr>
        <xdr:cNvPr id="39" name="Облако 38"/>
        <xdr:cNvSpPr/>
      </xdr:nvSpPr>
      <xdr:spPr>
        <a:xfrm>
          <a:off x="7699375" y="5057322"/>
          <a:ext cx="471714" cy="453571"/>
        </a:xfrm>
        <a:prstGeom prst="clou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800"/>
            <a:t>22ч</a:t>
          </a:r>
        </a:p>
      </xdr:txBody>
    </xdr:sp>
    <xdr:clientData/>
  </xdr:twoCellAnchor>
  <xdr:twoCellAnchor>
    <xdr:from>
      <xdr:col>7</xdr:col>
      <xdr:colOff>306161</xdr:colOff>
      <xdr:row>12</xdr:row>
      <xdr:rowOff>204107</xdr:rowOff>
    </xdr:from>
    <xdr:to>
      <xdr:col>7</xdr:col>
      <xdr:colOff>777875</xdr:colOff>
      <xdr:row>12</xdr:row>
      <xdr:rowOff>657678</xdr:rowOff>
    </xdr:to>
    <xdr:sp macro="" textlink="">
      <xdr:nvSpPr>
        <xdr:cNvPr id="41" name="Облако 40"/>
        <xdr:cNvSpPr/>
      </xdr:nvSpPr>
      <xdr:spPr>
        <a:xfrm>
          <a:off x="9048750" y="5045982"/>
          <a:ext cx="471714" cy="453571"/>
        </a:xfrm>
        <a:prstGeom prst="clou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800"/>
            <a:t>22ч</a:t>
          </a:r>
        </a:p>
      </xdr:txBody>
    </xdr:sp>
    <xdr:clientData/>
  </xdr:twoCellAnchor>
  <xdr:twoCellAnchor>
    <xdr:from>
      <xdr:col>9</xdr:col>
      <xdr:colOff>294822</xdr:colOff>
      <xdr:row>12</xdr:row>
      <xdr:rowOff>215447</xdr:rowOff>
    </xdr:from>
    <xdr:to>
      <xdr:col>9</xdr:col>
      <xdr:colOff>766536</xdr:colOff>
      <xdr:row>12</xdr:row>
      <xdr:rowOff>669018</xdr:rowOff>
    </xdr:to>
    <xdr:sp macro="" textlink="">
      <xdr:nvSpPr>
        <xdr:cNvPr id="43" name="Облако 42"/>
        <xdr:cNvSpPr/>
      </xdr:nvSpPr>
      <xdr:spPr>
        <a:xfrm>
          <a:off x="11600090" y="5057322"/>
          <a:ext cx="471714" cy="453571"/>
        </a:xfrm>
        <a:prstGeom prst="clou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800"/>
            <a:t>22ч</a:t>
          </a:r>
        </a:p>
      </xdr:txBody>
    </xdr:sp>
    <xdr:clientData/>
  </xdr:twoCellAnchor>
  <xdr:twoCellAnchor>
    <xdr:from>
      <xdr:col>12</xdr:col>
      <xdr:colOff>600982</xdr:colOff>
      <xdr:row>12</xdr:row>
      <xdr:rowOff>260804</xdr:rowOff>
    </xdr:from>
    <xdr:to>
      <xdr:col>12</xdr:col>
      <xdr:colOff>1072696</xdr:colOff>
      <xdr:row>12</xdr:row>
      <xdr:rowOff>714375</xdr:rowOff>
    </xdr:to>
    <xdr:sp macro="" textlink="">
      <xdr:nvSpPr>
        <xdr:cNvPr id="44" name="Облако 43"/>
        <xdr:cNvSpPr/>
      </xdr:nvSpPr>
      <xdr:spPr>
        <a:xfrm>
          <a:off x="15750268" y="5102679"/>
          <a:ext cx="471714" cy="453571"/>
        </a:xfrm>
        <a:prstGeom prst="clou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800"/>
            <a:t>22ч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  <pageSetUpPr fitToPage="1"/>
  </sheetPr>
  <dimension ref="A1:U18"/>
  <sheetViews>
    <sheetView tabSelected="1" zoomScale="84" zoomScaleNormal="84" workbookViewId="0">
      <pane xSplit="4" ySplit="9" topLeftCell="E10" activePane="bottomRight" state="frozen"/>
      <selection activeCell="H13" sqref="H13"/>
      <selection pane="topRight"/>
      <selection pane="bottomLeft"/>
      <selection pane="bottomRight" activeCell="E21" sqref="E21"/>
    </sheetView>
  </sheetViews>
  <sheetFormatPr defaultRowHeight="15" x14ac:dyDescent="0.25"/>
  <cols>
    <col min="1" max="1" width="3.7109375" style="1" customWidth="1"/>
    <col min="2" max="2" width="3.42578125" style="1" bestFit="1" customWidth="1"/>
    <col min="3" max="3" width="30.140625" style="1" customWidth="1"/>
    <col min="4" max="4" width="36" style="1" customWidth="1"/>
    <col min="5" max="6" width="19.28515625" style="1" customWidth="1"/>
    <col min="7" max="7" width="19.42578125" style="1" customWidth="1"/>
    <col min="8" max="17" width="19.28515625" style="1" customWidth="1"/>
    <col min="18" max="19" width="17.7109375" style="1" customWidth="1"/>
    <col min="20" max="16384" width="9.140625" style="1"/>
  </cols>
  <sheetData>
    <row r="1" spans="1:21" ht="30.75" customHeight="1" x14ac:dyDescent="0.25">
      <c r="B1" s="42" t="s">
        <v>23</v>
      </c>
      <c r="C1" s="42"/>
      <c r="D1" s="42"/>
      <c r="E1" s="42"/>
      <c r="F1" s="42"/>
      <c r="G1" s="42"/>
      <c r="H1" s="42"/>
      <c r="I1" s="42"/>
      <c r="J1" s="22"/>
      <c r="K1" s="22"/>
      <c r="L1" s="22"/>
      <c r="M1" s="22"/>
      <c r="N1" s="22"/>
      <c r="O1" s="22"/>
      <c r="P1" s="22"/>
      <c r="Q1" s="22"/>
    </row>
    <row r="2" spans="1:21" ht="30.75" customHeight="1" x14ac:dyDescent="0.25">
      <c r="B2" s="2"/>
      <c r="C2" s="43" t="s">
        <v>0</v>
      </c>
      <c r="D2" s="43"/>
      <c r="E2" s="43"/>
      <c r="F2" s="19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ht="15" customHeight="1" x14ac:dyDescent="0.25">
      <c r="A3" s="41"/>
      <c r="B3" s="44"/>
      <c r="C3" s="44"/>
      <c r="D3" s="40"/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8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27">
        <v>15</v>
      </c>
      <c r="S3" s="4" t="str">
        <f>"Сумма, " &amp;F2</f>
        <v>Сумма, день</v>
      </c>
      <c r="T3" s="4" t="str">
        <f>"ВПП max, " &amp;F2</f>
        <v>ВПП max, день</v>
      </c>
      <c r="U3" s="26" t="str">
        <f>"ВПП min, " &amp;F2</f>
        <v>ВПП min, день</v>
      </c>
    </row>
    <row r="4" spans="1:21" x14ac:dyDescent="0.25">
      <c r="A4" s="45" t="str">
        <f>"Время, " &amp;F2</f>
        <v>Время, день</v>
      </c>
      <c r="B4" s="48" t="str">
        <f>"Операции, " &amp;F2</f>
        <v>Операции, день</v>
      </c>
      <c r="C4" s="49"/>
      <c r="D4" s="5" t="s">
        <v>1</v>
      </c>
      <c r="E4" s="6">
        <v>1</v>
      </c>
      <c r="F4" s="6">
        <v>1</v>
      </c>
      <c r="G4" s="6">
        <v>1</v>
      </c>
      <c r="H4" s="6">
        <v>2</v>
      </c>
      <c r="I4" s="6">
        <v>7</v>
      </c>
      <c r="J4" s="6">
        <v>7</v>
      </c>
      <c r="K4" s="6">
        <v>7</v>
      </c>
      <c r="L4" s="6">
        <v>12</v>
      </c>
      <c r="M4" s="6">
        <v>7</v>
      </c>
      <c r="N4" s="6">
        <v>7</v>
      </c>
      <c r="O4" s="6">
        <v>1</v>
      </c>
      <c r="P4" s="6">
        <v>5</v>
      </c>
      <c r="Q4" s="28">
        <v>1</v>
      </c>
      <c r="R4" s="28">
        <v>1</v>
      </c>
      <c r="S4" s="7">
        <v>60</v>
      </c>
      <c r="T4" s="56">
        <v>60</v>
      </c>
      <c r="U4" s="26">
        <v>60</v>
      </c>
    </row>
    <row r="5" spans="1:21" x14ac:dyDescent="0.25">
      <c r="A5" s="46"/>
      <c r="B5" s="50"/>
      <c r="C5" s="51"/>
      <c r="D5" s="5" t="s">
        <v>2</v>
      </c>
      <c r="E5" s="6"/>
      <c r="F5" s="20"/>
      <c r="G5" s="6"/>
      <c r="H5" s="6">
        <v>1</v>
      </c>
      <c r="I5" s="6">
        <v>5</v>
      </c>
      <c r="J5" s="6">
        <v>5</v>
      </c>
      <c r="K5" s="6">
        <v>5</v>
      </c>
      <c r="L5" s="6">
        <v>9</v>
      </c>
      <c r="M5" s="6">
        <v>3</v>
      </c>
      <c r="N5" s="6">
        <v>3</v>
      </c>
      <c r="O5" s="6">
        <v>1</v>
      </c>
      <c r="P5" s="6"/>
      <c r="Q5" s="28">
        <v>1</v>
      </c>
      <c r="R5" s="28">
        <v>1</v>
      </c>
      <c r="S5" s="7">
        <f>E5+F5+G5+H5+I5+R5+J5+K5+L5+M5+N5+O5+P5+Q5</f>
        <v>34</v>
      </c>
      <c r="T5" s="56"/>
      <c r="U5" s="26"/>
    </row>
    <row r="6" spans="1:21" x14ac:dyDescent="0.25">
      <c r="A6" s="46"/>
      <c r="B6" s="57" t="str">
        <f>"Ожидания, " &amp;F2</f>
        <v>Ожидания, день</v>
      </c>
      <c r="C6" s="58"/>
      <c r="D6" s="8" t="s">
        <v>1</v>
      </c>
      <c r="E6" s="9"/>
      <c r="F6" s="9"/>
      <c r="G6" s="9"/>
      <c r="H6" s="9"/>
      <c r="I6" s="9"/>
      <c r="J6" s="9"/>
      <c r="K6" s="9"/>
      <c r="L6" s="9">
        <v>6</v>
      </c>
      <c r="M6" s="9">
        <v>3</v>
      </c>
      <c r="N6" s="9">
        <v>3</v>
      </c>
      <c r="O6" s="9">
        <v>1</v>
      </c>
      <c r="P6" s="9">
        <v>1</v>
      </c>
      <c r="Q6" s="29">
        <v>1</v>
      </c>
      <c r="R6" s="29">
        <v>4</v>
      </c>
      <c r="S6" s="7">
        <f>F6+I6+R6+L6+M6+N6+O6+P6+Q6</f>
        <v>19</v>
      </c>
      <c r="T6" s="56"/>
      <c r="U6" s="26"/>
    </row>
    <row r="7" spans="1:21" x14ac:dyDescent="0.25">
      <c r="A7" s="46"/>
      <c r="B7" s="59"/>
      <c r="C7" s="60"/>
      <c r="D7" s="8" t="s">
        <v>2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29"/>
      <c r="R7" s="29"/>
      <c r="S7" s="7">
        <f>SUM(E7:I7)</f>
        <v>0</v>
      </c>
      <c r="T7" s="56"/>
      <c r="U7" s="26"/>
    </row>
    <row r="8" spans="1:21" x14ac:dyDescent="0.25">
      <c r="A8" s="46"/>
      <c r="B8" s="61" t="str">
        <f>"Перемещения, " &amp;F2</f>
        <v>Перемещения, день</v>
      </c>
      <c r="C8" s="62"/>
      <c r="D8" s="10" t="s">
        <v>1</v>
      </c>
      <c r="E8" s="11">
        <v>1</v>
      </c>
      <c r="F8" s="6">
        <v>1</v>
      </c>
      <c r="G8" s="11">
        <v>1</v>
      </c>
      <c r="H8" s="11">
        <v>2</v>
      </c>
      <c r="I8" s="6">
        <v>7</v>
      </c>
      <c r="J8" s="11">
        <v>7</v>
      </c>
      <c r="K8" s="11">
        <v>7</v>
      </c>
      <c r="L8" s="11">
        <v>6</v>
      </c>
      <c r="M8" s="11">
        <v>3</v>
      </c>
      <c r="N8" s="11">
        <v>3</v>
      </c>
      <c r="O8" s="11">
        <v>1</v>
      </c>
      <c r="P8" s="11">
        <v>1</v>
      </c>
      <c r="Q8" s="11">
        <v>1</v>
      </c>
      <c r="R8" s="11">
        <v>1</v>
      </c>
      <c r="S8" s="7">
        <v>42</v>
      </c>
      <c r="T8" s="56"/>
      <c r="U8" s="26"/>
    </row>
    <row r="9" spans="1:21" x14ac:dyDescent="0.25">
      <c r="A9" s="47"/>
      <c r="B9" s="63"/>
      <c r="C9" s="64"/>
      <c r="D9" s="10" t="s">
        <v>2</v>
      </c>
      <c r="E9" s="11"/>
      <c r="F9" s="20"/>
      <c r="G9" s="11"/>
      <c r="H9" s="11"/>
      <c r="I9" s="6">
        <v>5</v>
      </c>
      <c r="J9" s="11">
        <v>5</v>
      </c>
      <c r="K9" s="11">
        <v>5</v>
      </c>
      <c r="L9" s="11"/>
      <c r="M9" s="11"/>
      <c r="N9" s="11"/>
      <c r="O9" s="11"/>
      <c r="P9" s="11"/>
      <c r="Q9" s="11"/>
      <c r="R9" s="11"/>
      <c r="S9" s="7">
        <v>15</v>
      </c>
      <c r="T9" s="56"/>
      <c r="U9" s="26"/>
    </row>
    <row r="10" spans="1:21" ht="71.25" customHeight="1" x14ac:dyDescent="0.25">
      <c r="A10" s="37" t="s">
        <v>3</v>
      </c>
      <c r="B10" s="12">
        <v>1</v>
      </c>
      <c r="C10" s="39" t="s">
        <v>12</v>
      </c>
      <c r="D10" s="40"/>
      <c r="E10" s="13" t="s">
        <v>7</v>
      </c>
      <c r="F10" s="13" t="s">
        <v>9</v>
      </c>
      <c r="G10" s="21" t="s">
        <v>10</v>
      </c>
      <c r="H10" s="13" t="s">
        <v>11</v>
      </c>
      <c r="J10" s="23" t="s">
        <v>14</v>
      </c>
      <c r="L10" s="23" t="s">
        <v>16</v>
      </c>
      <c r="M10" s="23" t="s">
        <v>17</v>
      </c>
      <c r="N10" s="23" t="s">
        <v>18</v>
      </c>
      <c r="O10" s="23" t="s">
        <v>19</v>
      </c>
      <c r="P10" s="23" t="s">
        <v>20</v>
      </c>
      <c r="Q10" s="23" t="s">
        <v>21</v>
      </c>
      <c r="R10" s="23" t="s">
        <v>22</v>
      </c>
    </row>
    <row r="11" spans="1:21" ht="71.25" customHeight="1" x14ac:dyDescent="0.25">
      <c r="A11" s="38"/>
      <c r="B11" s="12">
        <v>2</v>
      </c>
      <c r="C11" s="52" t="s">
        <v>5</v>
      </c>
      <c r="D11" s="53"/>
      <c r="E11" s="14"/>
      <c r="F11" s="24" t="s">
        <v>8</v>
      </c>
      <c r="G11" s="32" t="s">
        <v>25</v>
      </c>
      <c r="H11" s="23"/>
      <c r="I11" s="23" t="s">
        <v>13</v>
      </c>
      <c r="K11" s="23" t="s">
        <v>15</v>
      </c>
      <c r="M11" s="24" t="s">
        <v>26</v>
      </c>
      <c r="N11" s="24" t="s">
        <v>26</v>
      </c>
      <c r="O11" s="24" t="s">
        <v>27</v>
      </c>
      <c r="P11" s="35"/>
      <c r="Q11" s="36"/>
      <c r="R11" s="35" t="s">
        <v>35</v>
      </c>
    </row>
    <row r="12" spans="1:21" ht="71.25" customHeight="1" x14ac:dyDescent="0.25">
      <c r="A12" s="38"/>
      <c r="B12" s="12"/>
      <c r="C12" s="54" t="s">
        <v>24</v>
      </c>
      <c r="D12" s="55"/>
      <c r="E12" s="31" t="s">
        <v>28</v>
      </c>
      <c r="F12" s="31" t="s">
        <v>28</v>
      </c>
      <c r="G12" s="33"/>
      <c r="H12" s="30" t="s">
        <v>29</v>
      </c>
      <c r="I12" s="12"/>
      <c r="J12" s="33" t="s">
        <v>31</v>
      </c>
      <c r="K12" s="34"/>
      <c r="L12" s="12"/>
      <c r="M12" s="34"/>
      <c r="N12" s="34"/>
      <c r="O12" s="33" t="s">
        <v>30</v>
      </c>
      <c r="P12" s="30" t="s">
        <v>32</v>
      </c>
      <c r="Q12" s="33" t="s">
        <v>33</v>
      </c>
      <c r="R12" s="30" t="s">
        <v>34</v>
      </c>
    </row>
    <row r="13" spans="1:21" ht="71.25" customHeight="1" x14ac:dyDescent="0.4">
      <c r="A13" s="38"/>
      <c r="B13" s="12"/>
      <c r="C13" s="41"/>
      <c r="D13" s="40"/>
      <c r="E13" s="14"/>
      <c r="F13" s="15"/>
      <c r="G13" s="25">
        <v>1</v>
      </c>
      <c r="H13" s="15"/>
      <c r="I13" s="15"/>
      <c r="J13" s="15"/>
      <c r="K13" s="15"/>
      <c r="L13" s="15"/>
      <c r="M13" s="66"/>
      <c r="N13" s="67"/>
      <c r="O13" s="15"/>
      <c r="P13" s="15"/>
      <c r="Q13" s="15"/>
    </row>
    <row r="14" spans="1:21" x14ac:dyDescent="0.25">
      <c r="R14" s="15"/>
    </row>
    <row r="15" spans="1:21" ht="15" customHeight="1" x14ac:dyDescent="0.25">
      <c r="B15" s="16" t="s">
        <v>4</v>
      </c>
      <c r="C15" s="71" t="s">
        <v>39</v>
      </c>
      <c r="D15" s="65"/>
      <c r="E15" s="65"/>
      <c r="F15" s="65"/>
      <c r="G15" s="65"/>
      <c r="H15" s="17"/>
      <c r="I15" s="18"/>
      <c r="J15" s="18"/>
      <c r="K15" s="18"/>
      <c r="L15" s="18"/>
      <c r="M15" s="18"/>
      <c r="N15" s="18"/>
      <c r="O15" s="18"/>
      <c r="P15" s="18"/>
      <c r="Q15" s="18"/>
    </row>
    <row r="16" spans="1:21" ht="15" customHeight="1" x14ac:dyDescent="0.25">
      <c r="B16" s="12">
        <v>1</v>
      </c>
      <c r="C16" s="68" t="s">
        <v>36</v>
      </c>
      <c r="D16" s="69"/>
      <c r="E16" s="69"/>
      <c r="F16" s="69"/>
      <c r="G16" s="70"/>
    </row>
    <row r="17" spans="2:7" ht="18.75" x14ac:dyDescent="0.25">
      <c r="B17" s="12">
        <v>2</v>
      </c>
      <c r="C17" s="68" t="s">
        <v>37</v>
      </c>
      <c r="D17" s="69"/>
      <c r="E17" s="69"/>
      <c r="F17" s="69"/>
      <c r="G17" s="70"/>
    </row>
    <row r="18" spans="2:7" ht="18.75" x14ac:dyDescent="0.25">
      <c r="B18" s="12">
        <v>3</v>
      </c>
      <c r="C18" s="68" t="s">
        <v>38</v>
      </c>
      <c r="D18" s="69"/>
      <c r="E18" s="69"/>
      <c r="F18" s="69"/>
      <c r="G18" s="70"/>
    </row>
  </sheetData>
  <sheetProtection formatCells="0" formatColumns="0" formatRows="0"/>
  <mergeCells count="18">
    <mergeCell ref="C17:G17"/>
    <mergeCell ref="C18:G18"/>
    <mergeCell ref="T4:T9"/>
    <mergeCell ref="B6:C7"/>
    <mergeCell ref="B8:C9"/>
    <mergeCell ref="C15:G15"/>
    <mergeCell ref="C16:G16"/>
    <mergeCell ref="M13:N13"/>
    <mergeCell ref="A10:A13"/>
    <mergeCell ref="C10:D10"/>
    <mergeCell ref="C13:D13"/>
    <mergeCell ref="B1:I1"/>
    <mergeCell ref="C2:E2"/>
    <mergeCell ref="A3:D3"/>
    <mergeCell ref="A4:A9"/>
    <mergeCell ref="B4:C5"/>
    <mergeCell ref="C11:D11"/>
    <mergeCell ref="C12:D12"/>
  </mergeCells>
  <conditionalFormatting sqref="E13:F13 E10:E12 G12 J10 K11:K12 L10:N10 Q11:Q12 H13:M13 M11:O12 O13:Q13">
    <cfRule type="notContainsBlanks" dxfId="27" priority="32">
      <formula>LEN(TRIM(E10))&gt;0</formula>
    </cfRule>
  </conditionalFormatting>
  <conditionalFormatting sqref="B13:F13 B10:E10 G12 J10 K11:K12 L10:N10 Q11:Q12 B11:C12 E11:E12 H13:M13 M11:O12 O13:Q13">
    <cfRule type="expression" dxfId="26" priority="31">
      <formula>MOD(ROW($B10),2)=0</formula>
    </cfRule>
  </conditionalFormatting>
  <conditionalFormatting sqref="R14">
    <cfRule type="notContainsBlanks" dxfId="25" priority="30">
      <formula>LEN(TRIM(R14))&gt;0</formula>
    </cfRule>
  </conditionalFormatting>
  <conditionalFormatting sqref="R14">
    <cfRule type="expression" dxfId="24" priority="29">
      <formula>MOD(ROW($B13),2)=0</formula>
    </cfRule>
  </conditionalFormatting>
  <conditionalFormatting sqref="F10">
    <cfRule type="notContainsBlanks" dxfId="23" priority="28">
      <formula>LEN(TRIM(F10))&gt;0</formula>
    </cfRule>
  </conditionalFormatting>
  <conditionalFormatting sqref="F10">
    <cfRule type="expression" dxfId="22" priority="27">
      <formula>MOD(ROW($B10),2)=0</formula>
    </cfRule>
  </conditionalFormatting>
  <conditionalFormatting sqref="I11">
    <cfRule type="expression" dxfId="21" priority="13">
      <formula>MOD(ROW($B11),2)=0</formula>
    </cfRule>
  </conditionalFormatting>
  <conditionalFormatting sqref="F11">
    <cfRule type="notContainsBlanks" dxfId="20" priority="22">
      <formula>LEN(TRIM(F11))&gt;0</formula>
    </cfRule>
  </conditionalFormatting>
  <conditionalFormatting sqref="F11">
    <cfRule type="expression" dxfId="19" priority="21">
      <formula>MOD(ROW($B11),2)=0</formula>
    </cfRule>
  </conditionalFormatting>
  <conditionalFormatting sqref="G10">
    <cfRule type="notContainsBlanks" dxfId="18" priority="20">
      <formula>LEN(TRIM(G10))&gt;0</formula>
    </cfRule>
  </conditionalFormatting>
  <conditionalFormatting sqref="G10">
    <cfRule type="expression" dxfId="17" priority="19">
      <formula>MOD(ROW($B10),2)=0</formula>
    </cfRule>
  </conditionalFormatting>
  <conditionalFormatting sqref="H10">
    <cfRule type="notContainsBlanks" dxfId="16" priority="18">
      <formula>LEN(TRIM(H10))&gt;0</formula>
    </cfRule>
  </conditionalFormatting>
  <conditionalFormatting sqref="H10">
    <cfRule type="expression" dxfId="15" priority="17">
      <formula>MOD(ROW($B10),2)=0</formula>
    </cfRule>
  </conditionalFormatting>
  <conditionalFormatting sqref="H11">
    <cfRule type="notContainsBlanks" dxfId="14" priority="16">
      <formula>LEN(TRIM(H11))&gt;0</formula>
    </cfRule>
  </conditionalFormatting>
  <conditionalFormatting sqref="H11">
    <cfRule type="expression" dxfId="13" priority="15">
      <formula>MOD(ROW($B11),2)=0</formula>
    </cfRule>
  </conditionalFormatting>
  <conditionalFormatting sqref="I11">
    <cfRule type="notContainsBlanks" dxfId="12" priority="14">
      <formula>LEN(TRIM(I11))&gt;0</formula>
    </cfRule>
  </conditionalFormatting>
  <conditionalFormatting sqref="O10">
    <cfRule type="notContainsBlanks" dxfId="11" priority="12">
      <formula>LEN(TRIM(O10))&gt;0</formula>
    </cfRule>
  </conditionalFormatting>
  <conditionalFormatting sqref="O10">
    <cfRule type="expression" dxfId="10" priority="11">
      <formula>MOD(ROW($B10),2)=0</formula>
    </cfRule>
  </conditionalFormatting>
  <conditionalFormatting sqref="P10">
    <cfRule type="notContainsBlanks" dxfId="9" priority="10">
      <formula>LEN(TRIM(P10))&gt;0</formula>
    </cfRule>
  </conditionalFormatting>
  <conditionalFormatting sqref="P10">
    <cfRule type="expression" dxfId="8" priority="9">
      <formula>MOD(ROW($B10),2)=0</formula>
    </cfRule>
  </conditionalFormatting>
  <conditionalFormatting sqref="R10">
    <cfRule type="expression" dxfId="7" priority="5">
      <formula>MOD(ROW($B10),2)=0</formula>
    </cfRule>
  </conditionalFormatting>
  <conditionalFormatting sqref="Q10">
    <cfRule type="notContainsBlanks" dxfId="6" priority="8">
      <formula>LEN(TRIM(Q10))&gt;0</formula>
    </cfRule>
  </conditionalFormatting>
  <conditionalFormatting sqref="Q10">
    <cfRule type="expression" dxfId="5" priority="7">
      <formula>MOD(ROW($B10),2)=0</formula>
    </cfRule>
  </conditionalFormatting>
  <conditionalFormatting sqref="R10">
    <cfRule type="notContainsBlanks" dxfId="4" priority="6">
      <formula>LEN(TRIM(R10))&gt;0</formula>
    </cfRule>
  </conditionalFormatting>
  <conditionalFormatting sqref="F12">
    <cfRule type="notContainsBlanks" dxfId="3" priority="4">
      <formula>LEN(TRIM(F12))&gt;0</formula>
    </cfRule>
  </conditionalFormatting>
  <conditionalFormatting sqref="F12">
    <cfRule type="expression" dxfId="2" priority="3">
      <formula>MOD(ROW($B12),2)=0</formula>
    </cfRule>
  </conditionalFormatting>
  <conditionalFormatting sqref="J12">
    <cfRule type="notContainsBlanks" dxfId="1" priority="2">
      <formula>LEN(TRIM(J12))&gt;0</formula>
    </cfRule>
  </conditionalFormatting>
  <conditionalFormatting sqref="J12">
    <cfRule type="expression" dxfId="0" priority="1">
      <formula>MOD(ROW($B12),2)=0</formula>
    </cfRule>
  </conditionalFormatting>
  <pageMargins left="0.70866141732283472" right="0.70866141732283472" top="0.74803149606299213" bottom="0.74803149606299213" header="0.31496062992125984" footer="0.31496062992125984"/>
  <pageSetup paperSize="9" scale="62" firstPageNumber="42949672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Текущее состояние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417-01</cp:lastModifiedBy>
  <cp:revision>1</cp:revision>
  <cp:lastPrinted>2023-11-08T11:39:46Z</cp:lastPrinted>
  <dcterms:created xsi:type="dcterms:W3CDTF">2020-03-13T09:33:55Z</dcterms:created>
  <dcterms:modified xsi:type="dcterms:W3CDTF">2023-11-24T09:19:39Z</dcterms:modified>
</cp:coreProperties>
</file>