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<sst xmlns="http://schemas.openxmlformats.org/spreadsheetml/2006/main" count="198" uniqueCount="170">
  <si>
    <t xml:space="preserve">Согласовано: </t>
  </si>
  <si>
    <t xml:space="preserve">МОиН Челябинской области </t>
  </si>
  <si>
    <t>________________ / ______________</t>
  </si>
  <si>
    <t>Утверждено:</t>
  </si>
  <si>
    <t>Приказом ГБОУ ПОО "ЗТТиЭ"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</si>
  <si>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</si>
  <si>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</si>
  <si>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</si>
  <si>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</si>
  <si>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</si>
  <si>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</si>
  <si>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</si>
  <si>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</si>
  <si>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</si>
  <si>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</si>
  <si>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</si>
  <si>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</si>
  <si>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</si>
  <si>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</si>
  <si>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</si>
  <si>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</si>
  <si>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</si>
  <si>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</si>
  <si>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</si>
  <si>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</si>
  <si>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</si>
  <si>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</si>
  <si>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</si>
  <si>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</si>
  <si>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</si>
  <si>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</si>
  <si>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</si>
  <si>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</si>
  <si>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</si>
  <si>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</si>
  <si>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</si>
  <si>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</si>
  <si>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</si>
  <si>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</si>
  <si>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</si>
  <si>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</si>
  <si>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</si>
  <si>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</si>
  <si>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</si>
  <si>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</si>
  <si>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</si>
  <si>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</si>
  <si>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</si>
  <si>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>Русский язык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</si>
  <si>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</si>
  <si>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</si>
  <si>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</si>
  <si>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</si>
  <si>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</si>
  <si>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</si>
  <si>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</si>
  <si>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</si>
  <si>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Математика: алгебра, начала математического анализа, геометрия 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</si>
  <si>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</si>
  <si>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</si>
  <si>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</si>
  <si>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</si>
  <si>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</si>
  <si>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</si>
  <si>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</si>
  <si>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</si>
  <si>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</si>
  <si>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</si>
  <si>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</si>
  <si>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</si>
  <si>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</si>
  <si>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</si>
  <si>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</si>
  <si>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</si>
  <si>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</si>
  <si>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</si>
  <si>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</si>
  <si>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</si>
  <si>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</si>
  <si>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</si>
  <si>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</si>
  <si>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</si>
  <si>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</si>
  <si>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</si>
  <si>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</si>
  <si>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</si>
  <si>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</si>
  <si>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</si>
  <si>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</si>
  <si>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</si>
  <si>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</si>
  <si>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</si>
  <si>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</si>
  <si>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</si>
  <si>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</si>
  <si>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</si>
  <si>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</si>
  <si>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</si>
  <si>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</si>
  <si>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</si>
  <si>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</si>
  <si>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</si>
  <si>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Профиль получаемого профессионального образования - технический</t>
  </si>
  <si>
    <t xml:space="preserve">Химия </t>
  </si>
  <si>
    <t>Обществознание (вкл. экономику и право)</t>
  </si>
  <si>
    <t xml:space="preserve">Биология </t>
  </si>
  <si>
    <t>ОУДБ.11</t>
  </si>
  <si>
    <t xml:space="preserve">Физика </t>
  </si>
  <si>
    <t xml:space="preserve">Безопасность жизнедеятельности </t>
  </si>
  <si>
    <t>УП.03</t>
  </si>
  <si>
    <t xml:space="preserve">ОП.04 </t>
  </si>
  <si>
    <t>ОП.05</t>
  </si>
  <si>
    <t>МДК.03.01</t>
  </si>
  <si>
    <t xml:space="preserve">по профессии 23.01.08 Слесарь по ремонту строительных машин </t>
  </si>
  <si>
    <t>Основы права</t>
  </si>
  <si>
    <t xml:space="preserve">Материаловедение </t>
  </si>
  <si>
    <t xml:space="preserve">Слесарное дело </t>
  </si>
  <si>
    <t xml:space="preserve">Черчение </t>
  </si>
  <si>
    <t xml:space="preserve">Электротехника </t>
  </si>
  <si>
    <t>ОП.06</t>
  </si>
  <si>
    <t xml:space="preserve">Основы технической механики и гидравлики </t>
  </si>
  <si>
    <t>ОП.07</t>
  </si>
  <si>
    <t>ПМ.02</t>
  </si>
  <si>
    <t xml:space="preserve">Техническое обслуживание и ремонт систем, узлов, приборов автомобилей </t>
  </si>
  <si>
    <t xml:space="preserve">Конструкция, эксплуатация и техническое обслуживание автомобилей </t>
  </si>
  <si>
    <t>МДК.02.01</t>
  </si>
  <si>
    <t xml:space="preserve">Выполнение сварки и резки средней сложности деталей </t>
  </si>
  <si>
    <t xml:space="preserve">Оборудование, техника и технология сварки и резки металлов </t>
  </si>
  <si>
    <t>3 сем.</t>
  </si>
  <si>
    <t>4 сем.</t>
  </si>
  <si>
    <t>5 сем.</t>
  </si>
  <si>
    <t>6 сем.</t>
  </si>
  <si>
    <t xml:space="preserve">История родного края </t>
  </si>
  <si>
    <t xml:space="preserve">Основы безопасности жизнедеятельности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</si>
  <si>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-,-,-,Э,-,-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</si>
  <si>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</si>
  <si>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-,ДЗ,-,-,-,-</t>
    </r>
  </si>
  <si>
    <t>З,З,ДЗ,-,-,-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</si>
  <si>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-,-,ДЗ,-,-,-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</si>
  <si>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-,-,-,-,-,-</t>
    </r>
  </si>
  <si>
    <t>ДЗ,-,-,-,-,-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</si>
  <si>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</si>
  <si>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-,-,Э,-,-,-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</si>
  <si>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-,-,-,-,ДЗ,-</t>
    </r>
  </si>
  <si>
    <t>Э (к)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</si>
  <si>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</si>
  <si>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>2з/9дз/1э</t>
  </si>
  <si>
    <t>0з/1дз/2э</t>
  </si>
  <si>
    <t>0з/2дз/0э</t>
  </si>
  <si>
    <t>2з/12дз/3э</t>
  </si>
  <si>
    <t>0з/5дз/2э</t>
  </si>
  <si>
    <t>0з/4дз/5э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</si>
  <si>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-,-,-,-,Э,-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</si>
  <si>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-,-,-,-,ДЗ,-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</si>
  <si>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</si>
  <si>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-,-,-,-,-,Э</t>
    </r>
  </si>
  <si>
    <r>
      <rPr>
        <b/>
        <sz val="11"/>
        <color indexed="9"/>
        <rFont val="Calibri"/>
        <family val="2"/>
      </rPr>
      <t>1+</t>
    </r>
    <r>
      <rPr>
        <b/>
        <sz val="11"/>
        <rFont val="Calibri"/>
        <family val="2"/>
      </rPr>
      <t>-,-,-,З,З,ДЗ</t>
    </r>
  </si>
  <si>
    <t>4з/22дз/10э</t>
  </si>
  <si>
    <t xml:space="preserve">Квалификация: слесарь по ремонту автомобилей - электрогазосварщик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</si>
  <si>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-,Э,-,-,-,-</t>
    </r>
  </si>
  <si>
    <t>занятий в подгруппах (лаб. и практ. занятий)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</si>
  <si>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</t>
    </r>
  </si>
  <si>
    <t xml:space="preserve">Э </t>
  </si>
  <si>
    <r>
      <t xml:space="preserve"> </t>
    </r>
    <r>
      <rPr>
        <sz val="11"/>
        <rFont val="Calibri"/>
        <family val="2"/>
      </rPr>
      <t>Технология</t>
    </r>
  </si>
  <si>
    <r>
      <t xml:space="preserve"> </t>
    </r>
    <r>
      <rPr>
        <sz val="11"/>
        <rFont val="Calibri"/>
        <family val="2"/>
      </rPr>
      <t>Основы исследовательской  деятельности</t>
    </r>
  </si>
  <si>
    <t>ПМ.01</t>
  </si>
  <si>
    <t>МДК.01.01</t>
  </si>
  <si>
    <t>УП.02</t>
  </si>
  <si>
    <t>ПП.02</t>
  </si>
  <si>
    <t>МДК.03.02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</si>
</sst>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3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7"/>
  <sheetViews>
    <sheetView tabSelected="1" zoomScale="75" zoomScaleNormal="75" zoomScalePageLayoutView="0" workbookViewId="0" topLeftCell="A40">
      <selection activeCell="O77" sqref="O77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421875" style="0" customWidth="1"/>
    <col min="4" max="4" width="8.7109375" style="0" customWidth="1"/>
    <col min="5" max="6" width="7.8515625" style="0" customWidth="1"/>
    <col min="7" max="7" width="11.2812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2" spans="1:11" ht="15">
      <c r="A2" s="1" t="s">
        <v>0</v>
      </c>
      <c r="K2" t="s">
        <v>3</v>
      </c>
    </row>
    <row r="3" spans="1:11" ht="15">
      <c r="A3" t="s">
        <v>1</v>
      </c>
      <c r="K3" t="s">
        <v>4</v>
      </c>
    </row>
    <row r="4" spans="1:11" ht="15">
      <c r="A4" t="s">
        <v>2</v>
      </c>
      <c r="K4" t="s">
        <v>5</v>
      </c>
    </row>
    <row r="6" spans="1:13" ht="15">
      <c r="A6" s="91" t="s">
        <v>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">
      <c r="A7" s="92" t="s">
        <v>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5">
      <c r="A8" s="93" t="s">
        <v>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5">
      <c r="A9" s="93" t="s">
        <v>113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1" spans="6:13" ht="33.75" customHeight="1">
      <c r="F11" s="57" t="s">
        <v>158</v>
      </c>
      <c r="G11" s="58"/>
      <c r="H11" s="58"/>
      <c r="I11" s="58"/>
      <c r="J11" s="58"/>
      <c r="K11" s="58"/>
      <c r="L11" s="58"/>
      <c r="M11" s="58"/>
    </row>
    <row r="12" spans="6:13" ht="15">
      <c r="F12" s="58" t="s">
        <v>9</v>
      </c>
      <c r="G12" s="58"/>
      <c r="H12" s="58"/>
      <c r="I12" s="58"/>
      <c r="J12" s="58"/>
      <c r="K12" s="58"/>
      <c r="L12" s="58"/>
      <c r="M12" s="58"/>
    </row>
    <row r="13" spans="6:13" ht="15">
      <c r="F13" s="58" t="s">
        <v>10</v>
      </c>
      <c r="G13" s="58"/>
      <c r="H13" s="58"/>
      <c r="I13" s="58"/>
      <c r="J13" s="58"/>
      <c r="K13" s="58"/>
      <c r="L13" s="58"/>
      <c r="M13" s="58"/>
    </row>
    <row r="14" spans="6:13" ht="15">
      <c r="F14" s="58" t="s">
        <v>11</v>
      </c>
      <c r="G14" s="58"/>
      <c r="H14" s="58"/>
      <c r="I14" s="58"/>
      <c r="J14" s="58"/>
      <c r="K14" s="58"/>
      <c r="L14" s="58"/>
      <c r="M14" s="58"/>
    </row>
    <row r="15" spans="6:13" ht="15.75" customHeight="1">
      <c r="F15" s="57" t="s">
        <v>102</v>
      </c>
      <c r="G15" s="58"/>
      <c r="H15" s="58"/>
      <c r="I15" s="58"/>
      <c r="J15" s="58"/>
      <c r="K15" s="58"/>
      <c r="L15" s="58"/>
      <c r="M15" s="58"/>
    </row>
    <row r="17" ht="15">
      <c r="A17" s="2" t="s">
        <v>12</v>
      </c>
    </row>
    <row r="18" spans="1:15" s="3" customFormat="1" ht="48" customHeight="1">
      <c r="A18" s="11" t="s">
        <v>13</v>
      </c>
      <c r="B18" s="5" t="s">
        <v>18</v>
      </c>
      <c r="C18" s="61" t="s">
        <v>19</v>
      </c>
      <c r="D18" s="63"/>
      <c r="E18" s="61" t="s">
        <v>41</v>
      </c>
      <c r="F18" s="63"/>
      <c r="G18" s="61" t="s">
        <v>21</v>
      </c>
      <c r="H18" s="63"/>
      <c r="I18" s="61" t="s">
        <v>22</v>
      </c>
      <c r="J18" s="62"/>
      <c r="K18" s="8" t="s">
        <v>42</v>
      </c>
      <c r="L18" s="61" t="s">
        <v>43</v>
      </c>
      <c r="M18" s="63"/>
      <c r="O18" s="24"/>
    </row>
    <row r="19" spans="1:15" ht="15">
      <c r="A19" s="29" t="s">
        <v>14</v>
      </c>
      <c r="B19" s="8">
        <v>38</v>
      </c>
      <c r="C19" s="70">
        <v>3</v>
      </c>
      <c r="D19" s="62"/>
      <c r="E19" s="70">
        <v>0</v>
      </c>
      <c r="F19" s="62"/>
      <c r="G19" s="70">
        <v>0</v>
      </c>
      <c r="H19" s="62"/>
      <c r="I19" s="70">
        <v>0</v>
      </c>
      <c r="J19" s="62"/>
      <c r="K19" s="8">
        <v>11</v>
      </c>
      <c r="L19" s="70">
        <f>B19+C19+E19+G19+I19+K19</f>
        <v>52</v>
      </c>
      <c r="M19" s="62"/>
      <c r="N19" s="23"/>
      <c r="O19" s="25"/>
    </row>
    <row r="20" spans="1:15" ht="15">
      <c r="A20" s="29" t="s">
        <v>15</v>
      </c>
      <c r="B20" s="8">
        <v>33</v>
      </c>
      <c r="C20" s="70">
        <v>5</v>
      </c>
      <c r="D20" s="62"/>
      <c r="E20" s="70">
        <v>0</v>
      </c>
      <c r="F20" s="62"/>
      <c r="G20" s="70">
        <v>3</v>
      </c>
      <c r="H20" s="62"/>
      <c r="I20" s="70">
        <v>0</v>
      </c>
      <c r="J20" s="62"/>
      <c r="K20" s="8">
        <v>11</v>
      </c>
      <c r="L20" s="70">
        <f>B20+C20+E20+G20+I20+K20</f>
        <v>52</v>
      </c>
      <c r="M20" s="62"/>
      <c r="N20" s="23"/>
      <c r="O20" s="25"/>
    </row>
    <row r="21" spans="1:15" ht="15">
      <c r="A21" s="29" t="s">
        <v>16</v>
      </c>
      <c r="B21" s="8">
        <v>8</v>
      </c>
      <c r="C21" s="70">
        <v>8</v>
      </c>
      <c r="D21" s="62"/>
      <c r="E21" s="70">
        <v>21</v>
      </c>
      <c r="F21" s="62"/>
      <c r="G21" s="70">
        <v>2</v>
      </c>
      <c r="H21" s="62"/>
      <c r="I21" s="70">
        <v>2</v>
      </c>
      <c r="J21" s="62"/>
      <c r="K21" s="8">
        <v>2</v>
      </c>
      <c r="L21" s="70">
        <f>B21+C21+E21+G21+I21+K21</f>
        <v>43</v>
      </c>
      <c r="M21" s="62"/>
      <c r="N21" s="23"/>
      <c r="O21" s="25"/>
    </row>
    <row r="22" spans="1:14" s="2" customFormat="1" ht="15">
      <c r="A22" s="4" t="s">
        <v>17</v>
      </c>
      <c r="B22" s="10">
        <f>B19+B20+B21</f>
        <v>79</v>
      </c>
      <c r="C22" s="71">
        <f>C19+C20+C21</f>
        <v>16</v>
      </c>
      <c r="D22" s="72"/>
      <c r="E22" s="71">
        <f>E19+E20+E21</f>
        <v>21</v>
      </c>
      <c r="F22" s="72"/>
      <c r="G22" s="71">
        <f>G19+G20+G21</f>
        <v>5</v>
      </c>
      <c r="H22" s="72"/>
      <c r="I22" s="71">
        <f>I19+I20+I21</f>
        <v>2</v>
      </c>
      <c r="J22" s="72"/>
      <c r="K22" s="10">
        <f>K19+K20+K21</f>
        <v>24</v>
      </c>
      <c r="L22" s="71">
        <f>B22+C22+E22+G22+I22+K22</f>
        <v>147</v>
      </c>
      <c r="M22" s="72"/>
      <c r="N22" s="6"/>
    </row>
    <row r="23" spans="2:3" ht="15">
      <c r="B23" s="7"/>
      <c r="C23" s="7"/>
    </row>
    <row r="24" ht="15">
      <c r="A24" s="2" t="s">
        <v>23</v>
      </c>
    </row>
    <row r="25" spans="1:13" ht="50.25" customHeight="1">
      <c r="A25" s="90" t="s">
        <v>24</v>
      </c>
      <c r="B25" s="59" t="s">
        <v>25</v>
      </c>
      <c r="C25" s="76" t="s">
        <v>26</v>
      </c>
      <c r="D25" s="70" t="s">
        <v>27</v>
      </c>
      <c r="E25" s="73"/>
      <c r="F25" s="73"/>
      <c r="G25" s="62"/>
      <c r="H25" s="64" t="s">
        <v>33</v>
      </c>
      <c r="I25" s="65"/>
      <c r="J25" s="65"/>
      <c r="K25" s="65"/>
      <c r="L25" s="65"/>
      <c r="M25" s="66"/>
    </row>
    <row r="26" spans="1:13" ht="15">
      <c r="A26" s="77"/>
      <c r="B26" s="88"/>
      <c r="C26" s="88"/>
      <c r="D26" s="76" t="s">
        <v>28</v>
      </c>
      <c r="E26" s="76" t="s">
        <v>29</v>
      </c>
      <c r="F26" s="61" t="s">
        <v>30</v>
      </c>
      <c r="G26" s="63"/>
      <c r="H26" s="67"/>
      <c r="I26" s="68"/>
      <c r="J26" s="68"/>
      <c r="K26" s="68"/>
      <c r="L26" s="68"/>
      <c r="M26" s="69"/>
    </row>
    <row r="27" spans="1:13" ht="15">
      <c r="A27" s="77"/>
      <c r="B27" s="88"/>
      <c r="C27" s="88"/>
      <c r="D27" s="77"/>
      <c r="E27" s="77"/>
      <c r="F27" s="70" t="s">
        <v>31</v>
      </c>
      <c r="G27" s="62"/>
      <c r="H27" s="61" t="s">
        <v>34</v>
      </c>
      <c r="I27" s="63"/>
      <c r="J27" s="61" t="s">
        <v>38</v>
      </c>
      <c r="K27" s="63"/>
      <c r="L27" s="61" t="s">
        <v>39</v>
      </c>
      <c r="M27" s="63"/>
    </row>
    <row r="28" spans="1:13" ht="15">
      <c r="A28" s="77"/>
      <c r="B28" s="88"/>
      <c r="C28" s="88"/>
      <c r="D28" s="77"/>
      <c r="E28" s="77"/>
      <c r="F28" s="90" t="s">
        <v>32</v>
      </c>
      <c r="G28" s="76" t="s">
        <v>160</v>
      </c>
      <c r="H28" s="5" t="s">
        <v>35</v>
      </c>
      <c r="I28" s="5" t="s">
        <v>36</v>
      </c>
      <c r="J28" s="5" t="s">
        <v>128</v>
      </c>
      <c r="K28" s="5" t="s">
        <v>129</v>
      </c>
      <c r="L28" s="5" t="s">
        <v>130</v>
      </c>
      <c r="M28" s="5" t="s">
        <v>131</v>
      </c>
    </row>
    <row r="29" spans="1:13" ht="34.5" customHeight="1">
      <c r="A29" s="77"/>
      <c r="B29" s="88"/>
      <c r="C29" s="88"/>
      <c r="D29" s="77"/>
      <c r="E29" s="77"/>
      <c r="F29" s="77"/>
      <c r="G29" s="77"/>
      <c r="H29" s="61" t="s">
        <v>37</v>
      </c>
      <c r="I29" s="63"/>
      <c r="J29" s="61" t="s">
        <v>37</v>
      </c>
      <c r="K29" s="63"/>
      <c r="L29" s="61" t="s">
        <v>37</v>
      </c>
      <c r="M29" s="63"/>
    </row>
    <row r="30" spans="1:13" ht="15">
      <c r="A30" s="77"/>
      <c r="B30" s="88"/>
      <c r="C30" s="88"/>
      <c r="D30" s="77"/>
      <c r="E30" s="77"/>
      <c r="F30" s="77"/>
      <c r="G30" s="77"/>
      <c r="H30" s="59">
        <v>17</v>
      </c>
      <c r="I30" s="59">
        <v>24</v>
      </c>
      <c r="J30" s="59">
        <v>16</v>
      </c>
      <c r="K30" s="59">
        <v>22</v>
      </c>
      <c r="L30" s="59">
        <v>16</v>
      </c>
      <c r="M30" s="59">
        <v>21</v>
      </c>
    </row>
    <row r="31" spans="1:13" ht="55.5" customHeight="1">
      <c r="A31" s="78"/>
      <c r="B31" s="89"/>
      <c r="C31" s="89"/>
      <c r="D31" s="78"/>
      <c r="E31" s="78"/>
      <c r="F31" s="78"/>
      <c r="G31" s="78"/>
      <c r="H31" s="60"/>
      <c r="I31" s="60"/>
      <c r="J31" s="60"/>
      <c r="K31" s="60"/>
      <c r="L31" s="60"/>
      <c r="M31" s="60"/>
    </row>
    <row r="32" spans="1:29" s="9" customFormat="1" ht="15">
      <c r="A32" s="33"/>
      <c r="B32" s="33" t="s">
        <v>40</v>
      </c>
      <c r="C32" s="33"/>
      <c r="D32" s="33"/>
      <c r="E32" s="33"/>
      <c r="F32" s="34"/>
      <c r="G32" s="33"/>
      <c r="H32" s="35">
        <v>36</v>
      </c>
      <c r="I32" s="35">
        <v>36</v>
      </c>
      <c r="J32" s="35">
        <v>36</v>
      </c>
      <c r="K32" s="35">
        <v>36</v>
      </c>
      <c r="L32" s="35">
        <v>36</v>
      </c>
      <c r="M32" s="35">
        <v>36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20" customFormat="1" ht="15">
      <c r="A33" s="15" t="s">
        <v>44</v>
      </c>
      <c r="B33" s="14" t="s">
        <v>45</v>
      </c>
      <c r="C33" s="15" t="s">
        <v>149</v>
      </c>
      <c r="D33" s="15">
        <f aca="true" t="shared" si="0" ref="D33:M33">D34+D46+D50</f>
        <v>3067</v>
      </c>
      <c r="E33" s="15">
        <f t="shared" si="0"/>
        <v>1015</v>
      </c>
      <c r="F33" s="15">
        <f t="shared" si="0"/>
        <v>2052</v>
      </c>
      <c r="G33" s="15">
        <f t="shared" si="0"/>
        <v>491</v>
      </c>
      <c r="H33" s="15">
        <f t="shared" si="0"/>
        <v>459</v>
      </c>
      <c r="I33" s="15">
        <f t="shared" si="0"/>
        <v>600</v>
      </c>
      <c r="J33" s="15">
        <f t="shared" si="0"/>
        <v>480</v>
      </c>
      <c r="K33" s="15">
        <f t="shared" si="0"/>
        <v>513</v>
      </c>
      <c r="L33" s="15">
        <f t="shared" si="0"/>
        <v>0</v>
      </c>
      <c r="M33" s="15">
        <f t="shared" si="0"/>
        <v>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s="21" customFormat="1" ht="15">
      <c r="A34" s="17" t="s">
        <v>46</v>
      </c>
      <c r="B34" s="18" t="s">
        <v>47</v>
      </c>
      <c r="C34" s="17" t="s">
        <v>146</v>
      </c>
      <c r="D34" s="17">
        <f>D35+D36+D37+D38+D39+D40+D41+D42+D43+D44+D45</f>
        <v>2024</v>
      </c>
      <c r="E34" s="17">
        <f aca="true" t="shared" si="1" ref="E34:M34">E35+E36+E37+E38+E39+E40+E41+E42+E43+E44+E45</f>
        <v>669</v>
      </c>
      <c r="F34" s="17">
        <f t="shared" si="1"/>
        <v>1355</v>
      </c>
      <c r="G34" s="17">
        <f t="shared" si="1"/>
        <v>391</v>
      </c>
      <c r="H34" s="17">
        <f t="shared" si="1"/>
        <v>289</v>
      </c>
      <c r="I34" s="17">
        <f t="shared" si="1"/>
        <v>384</v>
      </c>
      <c r="J34" s="17">
        <f t="shared" si="1"/>
        <v>352</v>
      </c>
      <c r="K34" s="17">
        <f t="shared" si="1"/>
        <v>330</v>
      </c>
      <c r="L34" s="17">
        <f t="shared" si="1"/>
        <v>0</v>
      </c>
      <c r="M34" s="17">
        <f t="shared" si="1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5">
      <c r="A35" s="13" t="s">
        <v>83</v>
      </c>
      <c r="B35" s="12" t="s">
        <v>48</v>
      </c>
      <c r="C35" s="13" t="s">
        <v>134</v>
      </c>
      <c r="D35" s="13">
        <f>E35+F35</f>
        <v>175</v>
      </c>
      <c r="E35" s="27">
        <v>58</v>
      </c>
      <c r="F35" s="13">
        <f>H35+I35+J35+K35+L35+M35</f>
        <v>117</v>
      </c>
      <c r="G35" s="13">
        <v>6</v>
      </c>
      <c r="H35" s="13">
        <v>17</v>
      </c>
      <c r="I35" s="13">
        <v>24</v>
      </c>
      <c r="J35" s="13">
        <v>32</v>
      </c>
      <c r="K35" s="13">
        <v>44</v>
      </c>
      <c r="L35" s="13"/>
      <c r="M35" s="1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 ht="15">
      <c r="A36" s="13" t="s">
        <v>84</v>
      </c>
      <c r="B36" s="12" t="s">
        <v>49</v>
      </c>
      <c r="C36" s="13" t="s">
        <v>135</v>
      </c>
      <c r="D36" s="13">
        <f aca="true" t="shared" si="2" ref="D36:D45">E36+F36</f>
        <v>295</v>
      </c>
      <c r="E36" s="27">
        <v>98</v>
      </c>
      <c r="F36" s="41">
        <f>H36+I36+J36+K36+L36+M36</f>
        <v>197</v>
      </c>
      <c r="G36" s="13">
        <v>6</v>
      </c>
      <c r="H36" s="13">
        <v>51</v>
      </c>
      <c r="I36" s="13">
        <v>48</v>
      </c>
      <c r="J36" s="13">
        <v>32</v>
      </c>
      <c r="K36" s="13">
        <v>66</v>
      </c>
      <c r="L36" s="13"/>
      <c r="M36" s="13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5">
      <c r="A37" s="13" t="s">
        <v>85</v>
      </c>
      <c r="B37" s="12" t="s">
        <v>50</v>
      </c>
      <c r="C37" s="13" t="s">
        <v>135</v>
      </c>
      <c r="D37" s="13">
        <f t="shared" si="2"/>
        <v>260</v>
      </c>
      <c r="E37" s="27">
        <v>86</v>
      </c>
      <c r="F37" s="41">
        <f aca="true" t="shared" si="3" ref="F37:F45">H37+I37+J37+K37+L37+M37</f>
        <v>174</v>
      </c>
      <c r="G37" s="13">
        <v>174</v>
      </c>
      <c r="H37" s="13">
        <v>34</v>
      </c>
      <c r="I37" s="13">
        <v>48</v>
      </c>
      <c r="J37" s="13">
        <v>48</v>
      </c>
      <c r="K37" s="13">
        <v>44</v>
      </c>
      <c r="L37" s="13"/>
      <c r="M37" s="13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15">
      <c r="A38" s="13" t="s">
        <v>86</v>
      </c>
      <c r="B38" s="12" t="s">
        <v>51</v>
      </c>
      <c r="C38" s="13" t="s">
        <v>135</v>
      </c>
      <c r="D38" s="13">
        <f t="shared" si="2"/>
        <v>260</v>
      </c>
      <c r="E38" s="27">
        <v>86</v>
      </c>
      <c r="F38" s="41">
        <f t="shared" si="3"/>
        <v>174</v>
      </c>
      <c r="G38" s="13">
        <v>6</v>
      </c>
      <c r="H38" s="13">
        <v>34</v>
      </c>
      <c r="I38" s="13">
        <v>48</v>
      </c>
      <c r="J38" s="13">
        <v>48</v>
      </c>
      <c r="K38" s="13">
        <v>44</v>
      </c>
      <c r="L38" s="13"/>
      <c r="M38" s="1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5">
      <c r="A39" s="13" t="s">
        <v>87</v>
      </c>
      <c r="B39" s="12" t="s">
        <v>104</v>
      </c>
      <c r="C39" s="13" t="s">
        <v>135</v>
      </c>
      <c r="D39" s="13">
        <f t="shared" si="2"/>
        <v>260</v>
      </c>
      <c r="E39" s="27">
        <v>86</v>
      </c>
      <c r="F39" s="41">
        <f t="shared" si="3"/>
        <v>174</v>
      </c>
      <c r="G39" s="13">
        <v>6</v>
      </c>
      <c r="H39" s="13">
        <v>34</v>
      </c>
      <c r="I39" s="13">
        <v>48</v>
      </c>
      <c r="J39" s="13">
        <v>48</v>
      </c>
      <c r="K39" s="13">
        <v>44</v>
      </c>
      <c r="L39" s="13"/>
      <c r="M39" s="1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15">
      <c r="A40" s="13" t="s">
        <v>88</v>
      </c>
      <c r="B40" s="12" t="s">
        <v>103</v>
      </c>
      <c r="C40" s="13" t="s">
        <v>135</v>
      </c>
      <c r="D40" s="13">
        <f t="shared" si="2"/>
        <v>173</v>
      </c>
      <c r="E40" s="27">
        <v>56</v>
      </c>
      <c r="F40" s="41">
        <f t="shared" si="3"/>
        <v>117</v>
      </c>
      <c r="G40" s="13">
        <v>16</v>
      </c>
      <c r="H40" s="13">
        <v>17</v>
      </c>
      <c r="I40" s="13">
        <v>24</v>
      </c>
      <c r="J40" s="13">
        <v>32</v>
      </c>
      <c r="K40" s="13">
        <v>44</v>
      </c>
      <c r="L40" s="13"/>
      <c r="M40" s="1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ht="15">
      <c r="A41" s="13" t="s">
        <v>89</v>
      </c>
      <c r="B41" s="12" t="s">
        <v>105</v>
      </c>
      <c r="C41" s="13" t="s">
        <v>136</v>
      </c>
      <c r="D41" s="13">
        <f t="shared" si="2"/>
        <v>61</v>
      </c>
      <c r="E41" s="27">
        <v>20</v>
      </c>
      <c r="F41" s="41">
        <f t="shared" si="3"/>
        <v>41</v>
      </c>
      <c r="G41" s="13">
        <v>0</v>
      </c>
      <c r="H41" s="13">
        <v>17</v>
      </c>
      <c r="I41" s="13">
        <v>24</v>
      </c>
      <c r="J41" s="13"/>
      <c r="K41" s="13"/>
      <c r="L41" s="13"/>
      <c r="M41" s="1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ht="15">
      <c r="A42" s="13" t="s">
        <v>90</v>
      </c>
      <c r="B42" s="12" t="s">
        <v>53</v>
      </c>
      <c r="C42" s="13" t="s">
        <v>135</v>
      </c>
      <c r="D42" s="13">
        <f t="shared" si="2"/>
        <v>117</v>
      </c>
      <c r="E42" s="27">
        <v>38</v>
      </c>
      <c r="F42" s="41">
        <f t="shared" si="3"/>
        <v>79</v>
      </c>
      <c r="G42" s="13">
        <v>0</v>
      </c>
      <c r="H42" s="13">
        <v>17</v>
      </c>
      <c r="I42" s="13">
        <v>24</v>
      </c>
      <c r="J42" s="13">
        <v>16</v>
      </c>
      <c r="K42" s="13">
        <v>22</v>
      </c>
      <c r="L42" s="13"/>
      <c r="M42" s="1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5">
      <c r="A43" s="13" t="s">
        <v>91</v>
      </c>
      <c r="B43" s="12" t="s">
        <v>54</v>
      </c>
      <c r="C43" s="13" t="s">
        <v>145</v>
      </c>
      <c r="D43" s="13">
        <f t="shared" si="2"/>
        <v>57</v>
      </c>
      <c r="E43" s="27">
        <v>19</v>
      </c>
      <c r="F43" s="41">
        <f t="shared" si="3"/>
        <v>38</v>
      </c>
      <c r="G43" s="13">
        <v>0</v>
      </c>
      <c r="H43" s="13"/>
      <c r="I43" s="13"/>
      <c r="J43" s="13">
        <v>16</v>
      </c>
      <c r="K43" s="13">
        <v>22</v>
      </c>
      <c r="L43" s="13"/>
      <c r="M43" s="1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5">
      <c r="A44" s="13" t="s">
        <v>92</v>
      </c>
      <c r="B44" s="12" t="s">
        <v>52</v>
      </c>
      <c r="C44" s="13" t="s">
        <v>137</v>
      </c>
      <c r="D44" s="13">
        <f t="shared" si="2"/>
        <v>257</v>
      </c>
      <c r="E44" s="27">
        <v>86</v>
      </c>
      <c r="F44" s="41">
        <f t="shared" si="3"/>
        <v>171</v>
      </c>
      <c r="G44" s="13">
        <v>169</v>
      </c>
      <c r="H44" s="13">
        <v>51</v>
      </c>
      <c r="I44" s="13">
        <v>72</v>
      </c>
      <c r="J44" s="13">
        <v>48</v>
      </c>
      <c r="K44" s="13"/>
      <c r="L44" s="13"/>
      <c r="M44" s="1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ht="15">
      <c r="A45" s="13" t="s">
        <v>106</v>
      </c>
      <c r="B45" s="12" t="s">
        <v>133</v>
      </c>
      <c r="C45" s="13" t="s">
        <v>138</v>
      </c>
      <c r="D45" s="13">
        <f t="shared" si="2"/>
        <v>109</v>
      </c>
      <c r="E45" s="27">
        <v>36</v>
      </c>
      <c r="F45" s="41">
        <f t="shared" si="3"/>
        <v>73</v>
      </c>
      <c r="G45" s="13">
        <v>8</v>
      </c>
      <c r="H45" s="13">
        <v>17</v>
      </c>
      <c r="I45" s="13">
        <v>24</v>
      </c>
      <c r="J45" s="13">
        <v>32</v>
      </c>
      <c r="K45" s="13"/>
      <c r="L45" s="13"/>
      <c r="M45" s="1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s="21" customFormat="1" ht="15">
      <c r="A46" s="17" t="s">
        <v>55</v>
      </c>
      <c r="B46" s="18" t="s">
        <v>56</v>
      </c>
      <c r="C46" s="17" t="s">
        <v>147</v>
      </c>
      <c r="D46" s="17">
        <f>D47+D48+D49</f>
        <v>871</v>
      </c>
      <c r="E46" s="17">
        <f aca="true" t="shared" si="4" ref="E46:M46">E47+E48+E49</f>
        <v>289</v>
      </c>
      <c r="F46" s="17">
        <f t="shared" si="4"/>
        <v>582</v>
      </c>
      <c r="G46" s="17">
        <f t="shared" si="4"/>
        <v>84</v>
      </c>
      <c r="H46" s="17">
        <f t="shared" si="4"/>
        <v>119</v>
      </c>
      <c r="I46" s="17">
        <f t="shared" si="4"/>
        <v>168</v>
      </c>
      <c r="J46" s="17">
        <f t="shared" si="4"/>
        <v>112</v>
      </c>
      <c r="K46" s="17">
        <f t="shared" si="4"/>
        <v>183</v>
      </c>
      <c r="L46" s="17">
        <f t="shared" si="4"/>
        <v>0</v>
      </c>
      <c r="M46" s="17">
        <f t="shared" si="4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ht="15">
      <c r="A47" s="13" t="s">
        <v>93</v>
      </c>
      <c r="B47" s="12" t="s">
        <v>57</v>
      </c>
      <c r="C47" s="13" t="s">
        <v>134</v>
      </c>
      <c r="D47" s="13">
        <f>E47+F47</f>
        <v>436</v>
      </c>
      <c r="E47" s="27">
        <v>144</v>
      </c>
      <c r="F47" s="41">
        <f>H47+I47+J47+K47+L47+M47</f>
        <v>292</v>
      </c>
      <c r="G47" s="13">
        <v>20</v>
      </c>
      <c r="H47" s="13">
        <v>68</v>
      </c>
      <c r="I47" s="13">
        <v>96</v>
      </c>
      <c r="J47" s="13">
        <v>48</v>
      </c>
      <c r="K47" s="13">
        <v>80</v>
      </c>
      <c r="L47" s="13"/>
      <c r="M47" s="1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 ht="15">
      <c r="A48" s="13" t="s">
        <v>94</v>
      </c>
      <c r="B48" s="12" t="s">
        <v>58</v>
      </c>
      <c r="C48" s="13" t="s">
        <v>135</v>
      </c>
      <c r="D48" s="13">
        <f>E48+F48</f>
        <v>165</v>
      </c>
      <c r="E48" s="27">
        <v>55</v>
      </c>
      <c r="F48" s="41">
        <f>H48+I48+J48+K48+L48+M48</f>
        <v>110</v>
      </c>
      <c r="G48" s="13">
        <v>44</v>
      </c>
      <c r="H48" s="13">
        <v>17</v>
      </c>
      <c r="I48" s="13">
        <v>24</v>
      </c>
      <c r="J48" s="13">
        <v>32</v>
      </c>
      <c r="K48" s="13">
        <v>37</v>
      </c>
      <c r="L48" s="13"/>
      <c r="M48" s="1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5">
      <c r="A49" s="13" t="s">
        <v>95</v>
      </c>
      <c r="B49" s="12" t="s">
        <v>107</v>
      </c>
      <c r="C49" s="13" t="s">
        <v>134</v>
      </c>
      <c r="D49" s="13">
        <f>E49+F49</f>
        <v>270</v>
      </c>
      <c r="E49" s="27">
        <v>90</v>
      </c>
      <c r="F49" s="41">
        <f>H49+I49+J49+K49+L49+M49</f>
        <v>180</v>
      </c>
      <c r="G49" s="13">
        <v>20</v>
      </c>
      <c r="H49" s="13">
        <v>34</v>
      </c>
      <c r="I49" s="13">
        <v>48</v>
      </c>
      <c r="J49" s="13">
        <v>32</v>
      </c>
      <c r="K49" s="13">
        <v>66</v>
      </c>
      <c r="L49" s="13"/>
      <c r="M49" s="1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s="21" customFormat="1" ht="15">
      <c r="A50" s="17" t="s">
        <v>59</v>
      </c>
      <c r="B50" s="18" t="s">
        <v>60</v>
      </c>
      <c r="C50" s="17" t="s">
        <v>148</v>
      </c>
      <c r="D50" s="17">
        <f aca="true" t="shared" si="5" ref="D50:M50">D51+D52+D53</f>
        <v>172</v>
      </c>
      <c r="E50" s="17">
        <f t="shared" si="5"/>
        <v>57</v>
      </c>
      <c r="F50" s="17">
        <f t="shared" si="5"/>
        <v>115</v>
      </c>
      <c r="G50" s="17">
        <f t="shared" si="5"/>
        <v>16</v>
      </c>
      <c r="H50" s="17">
        <f t="shared" si="5"/>
        <v>51</v>
      </c>
      <c r="I50" s="17">
        <f t="shared" si="5"/>
        <v>48</v>
      </c>
      <c r="J50" s="17">
        <f t="shared" si="5"/>
        <v>16</v>
      </c>
      <c r="K50" s="17">
        <f t="shared" si="5"/>
        <v>0</v>
      </c>
      <c r="L50" s="17">
        <f t="shared" si="5"/>
        <v>0</v>
      </c>
      <c r="M50" s="17">
        <f t="shared" si="5"/>
        <v>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s="26" customFormat="1" ht="15">
      <c r="A51" s="27" t="s">
        <v>96</v>
      </c>
      <c r="B51" s="28" t="s">
        <v>164</v>
      </c>
      <c r="C51" s="27" t="s">
        <v>140</v>
      </c>
      <c r="D51" s="27">
        <f>E51+F51</f>
        <v>51</v>
      </c>
      <c r="E51" s="27">
        <v>17</v>
      </c>
      <c r="F51" s="27">
        <f>H51+I51+J51+K51+L51+M51</f>
        <v>34</v>
      </c>
      <c r="G51" s="27">
        <v>8</v>
      </c>
      <c r="H51" s="27">
        <v>34</v>
      </c>
      <c r="I51" s="27"/>
      <c r="J51" s="27"/>
      <c r="K51" s="27"/>
      <c r="L51" s="27"/>
      <c r="M51" s="27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s="26" customFormat="1" ht="15">
      <c r="A52" s="27" t="s">
        <v>97</v>
      </c>
      <c r="B52" s="28" t="s">
        <v>163</v>
      </c>
      <c r="C52" s="27" t="s">
        <v>139</v>
      </c>
      <c r="D52" s="27">
        <f>E52+F52</f>
        <v>60</v>
      </c>
      <c r="E52" s="27">
        <v>20</v>
      </c>
      <c r="F52" s="27">
        <f>H52+I52+J52+K52+L52+M52</f>
        <v>40</v>
      </c>
      <c r="G52" s="27">
        <v>4</v>
      </c>
      <c r="H52" s="27"/>
      <c r="I52" s="27">
        <v>24</v>
      </c>
      <c r="J52" s="27">
        <v>16</v>
      </c>
      <c r="K52" s="27"/>
      <c r="L52" s="27"/>
      <c r="M52" s="27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s="26" customFormat="1" ht="15">
      <c r="A53" s="27" t="s">
        <v>98</v>
      </c>
      <c r="B53" s="28" t="s">
        <v>132</v>
      </c>
      <c r="C53" s="13" t="s">
        <v>136</v>
      </c>
      <c r="D53" s="27">
        <f>E53+F53</f>
        <v>61</v>
      </c>
      <c r="E53" s="27">
        <v>20</v>
      </c>
      <c r="F53" s="27">
        <f>H53+I53+J53+K53+L53+M53</f>
        <v>41</v>
      </c>
      <c r="G53" s="27">
        <v>4</v>
      </c>
      <c r="H53" s="27">
        <v>17</v>
      </c>
      <c r="I53" s="27">
        <v>24</v>
      </c>
      <c r="J53" s="27"/>
      <c r="K53" s="27"/>
      <c r="L53" s="27"/>
      <c r="M53" s="27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s="20" customFormat="1" ht="15">
      <c r="A54" s="15" t="s">
        <v>61</v>
      </c>
      <c r="B54" s="14" t="s">
        <v>62</v>
      </c>
      <c r="C54" s="15" t="s">
        <v>150</v>
      </c>
      <c r="D54" s="15">
        <f>D55+D56+D57+D58+D59+D60+D61</f>
        <v>459</v>
      </c>
      <c r="E54" s="15">
        <f aca="true" t="shared" si="6" ref="E54:M54">E55+E56+E57+E58+E59+E60+E61</f>
        <v>152</v>
      </c>
      <c r="F54" s="15">
        <f t="shared" si="6"/>
        <v>307</v>
      </c>
      <c r="G54" s="15">
        <f t="shared" si="6"/>
        <v>70</v>
      </c>
      <c r="H54" s="15">
        <f t="shared" si="6"/>
        <v>85</v>
      </c>
      <c r="I54" s="15">
        <f t="shared" si="6"/>
        <v>120</v>
      </c>
      <c r="J54" s="15">
        <f t="shared" si="6"/>
        <v>32</v>
      </c>
      <c r="K54" s="15">
        <f t="shared" si="6"/>
        <v>24</v>
      </c>
      <c r="L54" s="15">
        <f t="shared" si="6"/>
        <v>38</v>
      </c>
      <c r="M54" s="15">
        <f t="shared" si="6"/>
        <v>8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ht="15">
      <c r="A55" s="13" t="s">
        <v>99</v>
      </c>
      <c r="B55" s="12" t="s">
        <v>114</v>
      </c>
      <c r="C55" s="13" t="s">
        <v>141</v>
      </c>
      <c r="D55" s="13">
        <f>E55+F55</f>
        <v>51</v>
      </c>
      <c r="E55" s="13">
        <v>17</v>
      </c>
      <c r="F55" s="13">
        <f>H55+I55+J55+K55+L55+M55</f>
        <v>34</v>
      </c>
      <c r="G55" s="13">
        <v>4</v>
      </c>
      <c r="H55" s="13"/>
      <c r="I55" s="13"/>
      <c r="J55" s="13"/>
      <c r="K55" s="13"/>
      <c r="L55" s="13">
        <v>26</v>
      </c>
      <c r="M55" s="13">
        <v>8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ht="15">
      <c r="A56" s="13" t="s">
        <v>100</v>
      </c>
      <c r="B56" s="12" t="s">
        <v>115</v>
      </c>
      <c r="C56" s="13" t="s">
        <v>136</v>
      </c>
      <c r="D56" s="13">
        <f aca="true" t="shared" si="7" ref="D56:D61">E56+F56</f>
        <v>61</v>
      </c>
      <c r="E56" s="13">
        <v>20</v>
      </c>
      <c r="F56" s="13">
        <f aca="true" t="shared" si="8" ref="F56:F61">H56+I56+J56+K56+L56+M56</f>
        <v>41</v>
      </c>
      <c r="G56" s="13">
        <v>8</v>
      </c>
      <c r="H56" s="13">
        <v>17</v>
      </c>
      <c r="I56" s="13">
        <v>24</v>
      </c>
      <c r="J56" s="13"/>
      <c r="K56" s="13"/>
      <c r="L56" s="13"/>
      <c r="M56" s="1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5">
      <c r="A57" s="13" t="s">
        <v>101</v>
      </c>
      <c r="B57" s="12" t="s">
        <v>116</v>
      </c>
      <c r="C57" s="13" t="s">
        <v>136</v>
      </c>
      <c r="D57" s="13">
        <f t="shared" si="7"/>
        <v>61</v>
      </c>
      <c r="E57" s="13">
        <v>20</v>
      </c>
      <c r="F57" s="13">
        <f t="shared" si="8"/>
        <v>41</v>
      </c>
      <c r="G57" s="13">
        <v>12</v>
      </c>
      <c r="H57" s="13">
        <v>17</v>
      </c>
      <c r="I57" s="13">
        <v>24</v>
      </c>
      <c r="J57" s="13"/>
      <c r="K57" s="13"/>
      <c r="L57" s="13"/>
      <c r="M57" s="13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5">
      <c r="A58" s="13" t="s">
        <v>110</v>
      </c>
      <c r="B58" s="12" t="s">
        <v>117</v>
      </c>
      <c r="C58" s="13" t="s">
        <v>138</v>
      </c>
      <c r="D58" s="13">
        <f t="shared" si="7"/>
        <v>60</v>
      </c>
      <c r="E58" s="13">
        <v>20</v>
      </c>
      <c r="F58" s="13">
        <f t="shared" si="8"/>
        <v>40</v>
      </c>
      <c r="G58" s="13">
        <v>16</v>
      </c>
      <c r="H58" s="13"/>
      <c r="I58" s="13">
        <v>24</v>
      </c>
      <c r="J58" s="13">
        <v>16</v>
      </c>
      <c r="K58" s="13"/>
      <c r="L58" s="13"/>
      <c r="M58" s="1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5">
      <c r="A59" s="13" t="s">
        <v>111</v>
      </c>
      <c r="B59" s="12" t="s">
        <v>118</v>
      </c>
      <c r="C59" s="13" t="s">
        <v>159</v>
      </c>
      <c r="D59" s="13">
        <f t="shared" si="7"/>
        <v>87</v>
      </c>
      <c r="E59" s="13">
        <v>29</v>
      </c>
      <c r="F59" s="13">
        <f t="shared" si="8"/>
        <v>58</v>
      </c>
      <c r="G59" s="13">
        <v>8</v>
      </c>
      <c r="H59" s="13">
        <v>34</v>
      </c>
      <c r="I59" s="13">
        <v>24</v>
      </c>
      <c r="J59" s="13"/>
      <c r="K59" s="13"/>
      <c r="L59" s="13"/>
      <c r="M59" s="1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5">
      <c r="A60" s="13" t="s">
        <v>119</v>
      </c>
      <c r="B60" s="12" t="s">
        <v>120</v>
      </c>
      <c r="C60" s="13" t="s">
        <v>142</v>
      </c>
      <c r="D60" s="13">
        <f t="shared" si="7"/>
        <v>85</v>
      </c>
      <c r="E60" s="13">
        <v>28</v>
      </c>
      <c r="F60" s="13">
        <f t="shared" si="8"/>
        <v>57</v>
      </c>
      <c r="G60" s="13">
        <v>8</v>
      </c>
      <c r="H60" s="13">
        <v>17</v>
      </c>
      <c r="I60" s="13">
        <v>24</v>
      </c>
      <c r="J60" s="13">
        <v>16</v>
      </c>
      <c r="K60" s="13"/>
      <c r="L60" s="13"/>
      <c r="M60" s="1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5">
      <c r="A61" s="13" t="s">
        <v>121</v>
      </c>
      <c r="B61" s="43" t="s">
        <v>108</v>
      </c>
      <c r="C61" s="13" t="s">
        <v>143</v>
      </c>
      <c r="D61" s="13">
        <f t="shared" si="7"/>
        <v>54</v>
      </c>
      <c r="E61" s="13">
        <v>18</v>
      </c>
      <c r="F61" s="13">
        <f t="shared" si="8"/>
        <v>36</v>
      </c>
      <c r="G61" s="13">
        <v>14</v>
      </c>
      <c r="H61" s="13"/>
      <c r="I61" s="13"/>
      <c r="J61" s="13"/>
      <c r="K61" s="13">
        <v>24</v>
      </c>
      <c r="L61" s="13">
        <v>12</v>
      </c>
      <c r="M61" s="1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s="20" customFormat="1" ht="15">
      <c r="A62" s="15" t="s">
        <v>63</v>
      </c>
      <c r="B62" s="14" t="s">
        <v>64</v>
      </c>
      <c r="C62" s="15" t="s">
        <v>151</v>
      </c>
      <c r="D62" s="15">
        <f>D63</f>
        <v>1968</v>
      </c>
      <c r="E62" s="15">
        <f aca="true" t="shared" si="9" ref="E62:M62">E63</f>
        <v>203</v>
      </c>
      <c r="F62" s="15">
        <f t="shared" si="9"/>
        <v>1765</v>
      </c>
      <c r="G62" s="15">
        <f t="shared" si="9"/>
        <v>137</v>
      </c>
      <c r="H62" s="15">
        <f t="shared" si="9"/>
        <v>68</v>
      </c>
      <c r="I62" s="15">
        <f t="shared" si="9"/>
        <v>144</v>
      </c>
      <c r="J62" s="15">
        <f t="shared" si="9"/>
        <v>64</v>
      </c>
      <c r="K62" s="15">
        <f t="shared" si="9"/>
        <v>219</v>
      </c>
      <c r="L62" s="15">
        <f t="shared" si="9"/>
        <v>526</v>
      </c>
      <c r="M62" s="15">
        <f t="shared" si="9"/>
        <v>744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21" customFormat="1" ht="15">
      <c r="A63" s="35" t="s">
        <v>65</v>
      </c>
      <c r="B63" s="38" t="s">
        <v>66</v>
      </c>
      <c r="C63" s="35" t="s">
        <v>151</v>
      </c>
      <c r="D63" s="35">
        <f>D64+D68+D72</f>
        <v>1968</v>
      </c>
      <c r="E63" s="35">
        <f aca="true" t="shared" si="10" ref="E63:M63">E64+E68+E72</f>
        <v>203</v>
      </c>
      <c r="F63" s="35">
        <f t="shared" si="10"/>
        <v>1765</v>
      </c>
      <c r="G63" s="35">
        <f t="shared" si="10"/>
        <v>137</v>
      </c>
      <c r="H63" s="35">
        <f t="shared" si="10"/>
        <v>68</v>
      </c>
      <c r="I63" s="35">
        <f t="shared" si="10"/>
        <v>144</v>
      </c>
      <c r="J63" s="35">
        <f t="shared" si="10"/>
        <v>64</v>
      </c>
      <c r="K63" s="35">
        <f t="shared" si="10"/>
        <v>219</v>
      </c>
      <c r="L63" s="35">
        <f t="shared" si="10"/>
        <v>526</v>
      </c>
      <c r="M63" s="35">
        <f t="shared" si="10"/>
        <v>744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s="30" customFormat="1" ht="15">
      <c r="A64" s="31" t="s">
        <v>165</v>
      </c>
      <c r="B64" s="44" t="s">
        <v>123</v>
      </c>
      <c r="C64" s="31" t="s">
        <v>144</v>
      </c>
      <c r="D64" s="31">
        <f>D65+D66+D67</f>
        <v>1097</v>
      </c>
      <c r="E64" s="31">
        <f aca="true" t="shared" si="11" ref="E64:M64">E65+E66+E67</f>
        <v>98</v>
      </c>
      <c r="F64" s="31">
        <f t="shared" si="11"/>
        <v>999</v>
      </c>
      <c r="G64" s="31">
        <f t="shared" si="11"/>
        <v>70</v>
      </c>
      <c r="H64" s="31">
        <f t="shared" si="11"/>
        <v>68</v>
      </c>
      <c r="I64" s="31">
        <f t="shared" si="11"/>
        <v>144</v>
      </c>
      <c r="J64" s="31">
        <f t="shared" si="11"/>
        <v>64</v>
      </c>
      <c r="K64" s="31">
        <f t="shared" si="11"/>
        <v>153</v>
      </c>
      <c r="L64" s="31">
        <f t="shared" si="11"/>
        <v>210</v>
      </c>
      <c r="M64" s="31">
        <f t="shared" si="11"/>
        <v>360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1:29" s="26" customFormat="1" ht="15">
      <c r="A65" s="27" t="s">
        <v>166</v>
      </c>
      <c r="B65" s="46" t="s">
        <v>124</v>
      </c>
      <c r="C65" s="27" t="s">
        <v>152</v>
      </c>
      <c r="D65" s="27">
        <f>E65+F65</f>
        <v>305</v>
      </c>
      <c r="E65" s="27">
        <v>98</v>
      </c>
      <c r="F65" s="27">
        <f>H65+I65+J65+K65+L65+M65</f>
        <v>207</v>
      </c>
      <c r="G65" s="27">
        <v>70</v>
      </c>
      <c r="H65" s="27">
        <v>32</v>
      </c>
      <c r="I65" s="27">
        <v>72</v>
      </c>
      <c r="J65" s="27">
        <v>28</v>
      </c>
      <c r="K65" s="27">
        <v>45</v>
      </c>
      <c r="L65" s="27">
        <v>30</v>
      </c>
      <c r="M65" s="27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s="26" customFormat="1" ht="15">
      <c r="A66" s="27" t="s">
        <v>67</v>
      </c>
      <c r="B66" s="28" t="s">
        <v>19</v>
      </c>
      <c r="C66" s="27" t="s">
        <v>153</v>
      </c>
      <c r="D66" s="27">
        <f>E66+F66</f>
        <v>288</v>
      </c>
      <c r="E66" s="27">
        <v>0</v>
      </c>
      <c r="F66" s="27">
        <f>H66+I66+J66+K66+L66+M66</f>
        <v>288</v>
      </c>
      <c r="G66" s="27">
        <v>0</v>
      </c>
      <c r="H66" s="27">
        <v>36</v>
      </c>
      <c r="I66" s="27">
        <v>72</v>
      </c>
      <c r="J66" s="27">
        <v>36</v>
      </c>
      <c r="K66" s="27">
        <v>108</v>
      </c>
      <c r="L66" s="27">
        <v>36</v>
      </c>
      <c r="M66" s="27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s="26" customFormat="1" ht="15">
      <c r="A67" s="27" t="s">
        <v>68</v>
      </c>
      <c r="B67" s="28" t="s">
        <v>20</v>
      </c>
      <c r="C67" s="27" t="s">
        <v>154</v>
      </c>
      <c r="D67" s="27">
        <f>E67+F67</f>
        <v>504</v>
      </c>
      <c r="E67" s="27">
        <v>0</v>
      </c>
      <c r="F67" s="27">
        <f>H67+I67+J67+K67+L67+M67</f>
        <v>504</v>
      </c>
      <c r="G67" s="27">
        <v>0</v>
      </c>
      <c r="H67" s="27"/>
      <c r="I67" s="27"/>
      <c r="J67" s="27"/>
      <c r="K67" s="27"/>
      <c r="L67" s="27">
        <v>144</v>
      </c>
      <c r="M67" s="27">
        <v>360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s="30" customFormat="1" ht="15">
      <c r="A68" s="31" t="s">
        <v>122</v>
      </c>
      <c r="B68" s="32" t="s">
        <v>126</v>
      </c>
      <c r="C68" s="31" t="s">
        <v>144</v>
      </c>
      <c r="D68" s="31">
        <f>D69+D70+D71</f>
        <v>697</v>
      </c>
      <c r="E68" s="31">
        <f aca="true" t="shared" si="12" ref="E68:M68">E69+E70+E71</f>
        <v>71</v>
      </c>
      <c r="F68" s="31">
        <f t="shared" si="12"/>
        <v>626</v>
      </c>
      <c r="G68" s="31">
        <f t="shared" si="12"/>
        <v>51</v>
      </c>
      <c r="H68" s="31">
        <f t="shared" si="12"/>
        <v>0</v>
      </c>
      <c r="I68" s="31">
        <f t="shared" si="12"/>
        <v>0</v>
      </c>
      <c r="J68" s="31">
        <f t="shared" si="12"/>
        <v>0</v>
      </c>
      <c r="K68" s="31">
        <f t="shared" si="12"/>
        <v>66</v>
      </c>
      <c r="L68" s="31">
        <f t="shared" si="12"/>
        <v>176</v>
      </c>
      <c r="M68" s="31">
        <f t="shared" si="12"/>
        <v>384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</row>
    <row r="69" spans="1:29" s="26" customFormat="1" ht="15">
      <c r="A69" s="27" t="s">
        <v>125</v>
      </c>
      <c r="B69" s="28" t="s">
        <v>127</v>
      </c>
      <c r="C69" s="27" t="s">
        <v>155</v>
      </c>
      <c r="D69" s="27">
        <f>E69+F69</f>
        <v>229</v>
      </c>
      <c r="E69" s="27">
        <v>71</v>
      </c>
      <c r="F69" s="27">
        <f>H69+I69+J69+K69+L69+M69</f>
        <v>158</v>
      </c>
      <c r="G69" s="27">
        <v>51</v>
      </c>
      <c r="H69" s="27"/>
      <c r="I69" s="27"/>
      <c r="J69" s="27"/>
      <c r="K69" s="27">
        <v>30</v>
      </c>
      <c r="L69" s="27">
        <v>68</v>
      </c>
      <c r="M69" s="27">
        <v>60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s="26" customFormat="1" ht="15">
      <c r="A70" s="27" t="s">
        <v>167</v>
      </c>
      <c r="B70" s="28" t="s">
        <v>19</v>
      </c>
      <c r="C70" s="27" t="s">
        <v>154</v>
      </c>
      <c r="D70" s="27">
        <f>E70+F70</f>
        <v>216</v>
      </c>
      <c r="E70" s="27">
        <v>0</v>
      </c>
      <c r="F70" s="27">
        <f>H70+I70+J70+K70+L70+M70</f>
        <v>216</v>
      </c>
      <c r="G70" s="27">
        <v>0</v>
      </c>
      <c r="H70" s="27"/>
      <c r="I70" s="27"/>
      <c r="J70" s="27"/>
      <c r="K70" s="27">
        <v>36</v>
      </c>
      <c r="L70" s="27">
        <v>108</v>
      </c>
      <c r="M70" s="27">
        <v>72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s="26" customFormat="1" ht="15">
      <c r="A71" s="27" t="s">
        <v>168</v>
      </c>
      <c r="B71" s="28" t="s">
        <v>20</v>
      </c>
      <c r="C71" s="27" t="s">
        <v>154</v>
      </c>
      <c r="D71" s="27">
        <f>E71+F71</f>
        <v>252</v>
      </c>
      <c r="E71" s="27">
        <v>0</v>
      </c>
      <c r="F71" s="27">
        <f>H71+I71+J71+K71+L71+M71</f>
        <v>252</v>
      </c>
      <c r="G71" s="27">
        <v>0</v>
      </c>
      <c r="H71" s="27"/>
      <c r="I71" s="27"/>
      <c r="J71" s="27"/>
      <c r="K71" s="27"/>
      <c r="L71" s="27"/>
      <c r="M71" s="27">
        <v>252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s="30" customFormat="1" ht="15">
      <c r="A72" s="31" t="s">
        <v>69</v>
      </c>
      <c r="B72" s="32" t="s">
        <v>70</v>
      </c>
      <c r="C72" s="31" t="s">
        <v>162</v>
      </c>
      <c r="D72" s="31">
        <f>D73+D74+D75</f>
        <v>174</v>
      </c>
      <c r="E72" s="31">
        <f aca="true" t="shared" si="13" ref="E72:M72">E73+E74+E75</f>
        <v>34</v>
      </c>
      <c r="F72" s="31">
        <f t="shared" si="13"/>
        <v>140</v>
      </c>
      <c r="G72" s="31">
        <f t="shared" si="13"/>
        <v>16</v>
      </c>
      <c r="H72" s="31">
        <f t="shared" si="13"/>
        <v>0</v>
      </c>
      <c r="I72" s="31">
        <f t="shared" si="13"/>
        <v>0</v>
      </c>
      <c r="J72" s="31">
        <f t="shared" si="13"/>
        <v>0</v>
      </c>
      <c r="K72" s="31">
        <f t="shared" si="13"/>
        <v>0</v>
      </c>
      <c r="L72" s="31">
        <f t="shared" si="13"/>
        <v>140</v>
      </c>
      <c r="M72" s="31">
        <f t="shared" si="13"/>
        <v>0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  <row r="73" spans="1:29" ht="15">
      <c r="A73" s="13" t="s">
        <v>112</v>
      </c>
      <c r="B73" s="12" t="s">
        <v>71</v>
      </c>
      <c r="C73" s="13" t="s">
        <v>145</v>
      </c>
      <c r="D73" s="13">
        <f>E73+F73</f>
        <v>51</v>
      </c>
      <c r="E73" s="27">
        <v>17</v>
      </c>
      <c r="F73" s="13">
        <f>H73+I73+J73+K73+L73+M73</f>
        <v>34</v>
      </c>
      <c r="G73" s="13">
        <v>8</v>
      </c>
      <c r="H73" s="13"/>
      <c r="I73" s="13"/>
      <c r="J73" s="13"/>
      <c r="K73" s="13"/>
      <c r="L73" s="13">
        <v>34</v>
      </c>
      <c r="M73" s="13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ht="15">
      <c r="A74" s="13" t="s">
        <v>169</v>
      </c>
      <c r="B74" s="12" t="s">
        <v>72</v>
      </c>
      <c r="C74" s="13" t="s">
        <v>145</v>
      </c>
      <c r="D74" s="13">
        <f>E74+F74</f>
        <v>51</v>
      </c>
      <c r="E74" s="27">
        <v>17</v>
      </c>
      <c r="F74" s="13">
        <f>H74+I74+J74+K74+L74+M74</f>
        <v>34</v>
      </c>
      <c r="G74" s="13">
        <v>8</v>
      </c>
      <c r="H74" s="13"/>
      <c r="I74" s="13"/>
      <c r="J74" s="13"/>
      <c r="K74" s="13"/>
      <c r="L74" s="13">
        <v>34</v>
      </c>
      <c r="M74" s="13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 s="19" customFormat="1" ht="15">
      <c r="A75" s="27" t="s">
        <v>109</v>
      </c>
      <c r="B75" s="28" t="s">
        <v>19</v>
      </c>
      <c r="C75" s="13" t="s">
        <v>145</v>
      </c>
      <c r="D75" s="27">
        <f>E75+F75</f>
        <v>72</v>
      </c>
      <c r="E75" s="27">
        <v>0</v>
      </c>
      <c r="F75" s="27">
        <f>H75+I75+J75+K75+L75+M75</f>
        <v>72</v>
      </c>
      <c r="G75" s="27">
        <v>0</v>
      </c>
      <c r="H75" s="47"/>
      <c r="I75" s="47"/>
      <c r="J75" s="47"/>
      <c r="K75" s="47"/>
      <c r="L75" s="27">
        <v>72</v>
      </c>
      <c r="M75" s="4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</row>
    <row r="76" spans="1:29" s="2" customFormat="1" ht="15">
      <c r="A76" s="15" t="s">
        <v>73</v>
      </c>
      <c r="B76" s="14" t="s">
        <v>52</v>
      </c>
      <c r="C76" s="31" t="s">
        <v>156</v>
      </c>
      <c r="D76" s="15">
        <f>E76+F76</f>
        <v>104</v>
      </c>
      <c r="E76" s="15">
        <v>52</v>
      </c>
      <c r="F76" s="15">
        <f>H76+I76+J76+K76+L76+M76</f>
        <v>52</v>
      </c>
      <c r="G76" s="15">
        <v>52</v>
      </c>
      <c r="H76" s="15"/>
      <c r="I76" s="15"/>
      <c r="J76" s="15"/>
      <c r="K76" s="15">
        <v>36</v>
      </c>
      <c r="L76" s="15">
        <v>12</v>
      </c>
      <c r="M76" s="15">
        <v>4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s="22" customFormat="1" ht="15">
      <c r="A77" s="18"/>
      <c r="B77" s="49" t="s">
        <v>17</v>
      </c>
      <c r="C77" s="17" t="s">
        <v>157</v>
      </c>
      <c r="D77" s="17">
        <f aca="true" t="shared" si="14" ref="D77:M77">D33+D54+D62+D76</f>
        <v>5598</v>
      </c>
      <c r="E77" s="17">
        <f t="shared" si="14"/>
        <v>1422</v>
      </c>
      <c r="F77" s="17">
        <f t="shared" si="14"/>
        <v>4176</v>
      </c>
      <c r="G77" s="17">
        <f t="shared" si="14"/>
        <v>750</v>
      </c>
      <c r="H77" s="17">
        <f t="shared" si="14"/>
        <v>612</v>
      </c>
      <c r="I77" s="17">
        <f t="shared" si="14"/>
        <v>864</v>
      </c>
      <c r="J77" s="50">
        <f t="shared" si="14"/>
        <v>576</v>
      </c>
      <c r="K77" s="17">
        <f t="shared" si="14"/>
        <v>792</v>
      </c>
      <c r="L77" s="17">
        <f t="shared" si="14"/>
        <v>576</v>
      </c>
      <c r="M77" s="17">
        <f t="shared" si="14"/>
        <v>756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</row>
    <row r="78" spans="1:29" s="16" customFormat="1" ht="15">
      <c r="A78" s="17" t="s">
        <v>74</v>
      </c>
      <c r="B78" s="18" t="s">
        <v>22</v>
      </c>
      <c r="C78" s="18"/>
      <c r="D78" s="18"/>
      <c r="E78" s="18"/>
      <c r="F78" s="52"/>
      <c r="G78" s="18"/>
      <c r="H78" s="18"/>
      <c r="I78" s="18"/>
      <c r="J78" s="18"/>
      <c r="K78" s="18"/>
      <c r="L78" s="18"/>
      <c r="M78" s="53" t="s">
        <v>75</v>
      </c>
      <c r="N78" s="51"/>
      <c r="O78" s="55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</row>
    <row r="79" spans="1:29" ht="18" customHeight="1">
      <c r="A79" s="79" t="s">
        <v>161</v>
      </c>
      <c r="B79" s="80"/>
      <c r="C79" s="80"/>
      <c r="D79" s="81"/>
      <c r="E79" s="94" t="s">
        <v>76</v>
      </c>
      <c r="F79" s="74" t="s">
        <v>77</v>
      </c>
      <c r="G79" s="75"/>
      <c r="H79" s="13">
        <f aca="true" t="shared" si="15" ref="H79:M79">H33+H54+H62+H76-H66-H67-H70-H71-H75</f>
        <v>576</v>
      </c>
      <c r="I79" s="13">
        <f t="shared" si="15"/>
        <v>792</v>
      </c>
      <c r="J79" s="13">
        <f t="shared" si="15"/>
        <v>540</v>
      </c>
      <c r="K79" s="13">
        <f t="shared" si="15"/>
        <v>648</v>
      </c>
      <c r="L79" s="13">
        <f t="shared" si="15"/>
        <v>216</v>
      </c>
      <c r="M79" s="13">
        <f t="shared" si="15"/>
        <v>72</v>
      </c>
      <c r="N79" s="54"/>
      <c r="O79" s="56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ht="17.25" customHeight="1">
      <c r="A80" s="82"/>
      <c r="B80" s="83"/>
      <c r="C80" s="83"/>
      <c r="D80" s="84"/>
      <c r="E80" s="95"/>
      <c r="F80" s="74" t="s">
        <v>78</v>
      </c>
      <c r="G80" s="75"/>
      <c r="H80" s="13">
        <f aca="true" t="shared" si="16" ref="H80:M80">H66+H70+H75</f>
        <v>36</v>
      </c>
      <c r="I80" s="13">
        <f t="shared" si="16"/>
        <v>72</v>
      </c>
      <c r="J80" s="13">
        <f t="shared" si="16"/>
        <v>36</v>
      </c>
      <c r="K80" s="13">
        <f t="shared" si="16"/>
        <v>144</v>
      </c>
      <c r="L80" s="13">
        <f t="shared" si="16"/>
        <v>216</v>
      </c>
      <c r="M80" s="13">
        <f t="shared" si="16"/>
        <v>72</v>
      </c>
      <c r="N80" s="54"/>
      <c r="O80" s="56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 ht="29.25" customHeight="1">
      <c r="A81" s="82"/>
      <c r="B81" s="83"/>
      <c r="C81" s="83"/>
      <c r="D81" s="84"/>
      <c r="E81" s="95"/>
      <c r="F81" s="74" t="s">
        <v>79</v>
      </c>
      <c r="G81" s="75"/>
      <c r="H81" s="13">
        <f aca="true" t="shared" si="17" ref="H81:M81">H67+H71</f>
        <v>0</v>
      </c>
      <c r="I81" s="13">
        <f t="shared" si="17"/>
        <v>0</v>
      </c>
      <c r="J81" s="13">
        <f t="shared" si="17"/>
        <v>0</v>
      </c>
      <c r="K81" s="13">
        <f t="shared" si="17"/>
        <v>0</v>
      </c>
      <c r="L81" s="13">
        <f t="shared" si="17"/>
        <v>144</v>
      </c>
      <c r="M81" s="13">
        <f t="shared" si="17"/>
        <v>612</v>
      </c>
      <c r="N81" s="54"/>
      <c r="O81" s="56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  <row r="82" spans="1:29" ht="18.75" customHeight="1">
      <c r="A82" s="82"/>
      <c r="B82" s="83"/>
      <c r="C82" s="83"/>
      <c r="D82" s="84"/>
      <c r="E82" s="95"/>
      <c r="F82" s="74" t="s">
        <v>80</v>
      </c>
      <c r="G82" s="75"/>
      <c r="H82" s="13">
        <v>0</v>
      </c>
      <c r="I82" s="13">
        <v>1</v>
      </c>
      <c r="J82" s="13">
        <v>1</v>
      </c>
      <c r="K82" s="13">
        <v>3</v>
      </c>
      <c r="L82" s="13">
        <v>2</v>
      </c>
      <c r="M82" s="13">
        <v>3</v>
      </c>
      <c r="N82" s="54"/>
      <c r="O82" s="56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29" ht="18" customHeight="1">
      <c r="A83" s="82"/>
      <c r="B83" s="83"/>
      <c r="C83" s="83"/>
      <c r="D83" s="84"/>
      <c r="E83" s="95"/>
      <c r="F83" s="74" t="s">
        <v>81</v>
      </c>
      <c r="G83" s="75"/>
      <c r="H83" s="13">
        <v>1</v>
      </c>
      <c r="I83" s="13">
        <v>4</v>
      </c>
      <c r="J83" s="13">
        <v>2</v>
      </c>
      <c r="K83" s="13">
        <v>7</v>
      </c>
      <c r="L83" s="13">
        <v>2</v>
      </c>
      <c r="M83" s="13">
        <v>4</v>
      </c>
      <c r="N83" s="54"/>
      <c r="O83" s="56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ht="18.75" customHeight="1">
      <c r="A84" s="85"/>
      <c r="B84" s="86"/>
      <c r="C84" s="86"/>
      <c r="D84" s="87"/>
      <c r="E84" s="96"/>
      <c r="F84" s="74" t="s">
        <v>82</v>
      </c>
      <c r="G84" s="75"/>
      <c r="H84" s="13"/>
      <c r="I84" s="13"/>
      <c r="J84" s="13"/>
      <c r="K84" s="13"/>
      <c r="L84" s="13"/>
      <c r="M84" s="13"/>
      <c r="N84" s="40"/>
      <c r="O84" s="56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1:29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  <row r="86" spans="1:29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</row>
    <row r="87" spans="1:29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</row>
  </sheetData>
  <sheetProtection/>
  <mergeCells count="65">
    <mergeCell ref="E18:F18"/>
    <mergeCell ref="E19:F19"/>
    <mergeCell ref="E20:F20"/>
    <mergeCell ref="E21:F21"/>
    <mergeCell ref="E22:F22"/>
    <mergeCell ref="H30:H31"/>
    <mergeCell ref="F26:G26"/>
    <mergeCell ref="F27:G27"/>
    <mergeCell ref="F28:F31"/>
    <mergeCell ref="G28:G31"/>
    <mergeCell ref="L20:M20"/>
    <mergeCell ref="L21:M21"/>
    <mergeCell ref="L22:M22"/>
    <mergeCell ref="E79:E84"/>
    <mergeCell ref="F79:G79"/>
    <mergeCell ref="F80:G80"/>
    <mergeCell ref="F82:G82"/>
    <mergeCell ref="G20:H20"/>
    <mergeCell ref="G21:H21"/>
    <mergeCell ref="G22:H22"/>
    <mergeCell ref="A6:M6"/>
    <mergeCell ref="A7:M7"/>
    <mergeCell ref="A8:M8"/>
    <mergeCell ref="A9:M9"/>
    <mergeCell ref="L18:M18"/>
    <mergeCell ref="L19:M19"/>
    <mergeCell ref="F14:M14"/>
    <mergeCell ref="F13:M13"/>
    <mergeCell ref="F12:M12"/>
    <mergeCell ref="F11:M11"/>
    <mergeCell ref="F81:G81"/>
    <mergeCell ref="D26:D31"/>
    <mergeCell ref="E26:E31"/>
    <mergeCell ref="F83:G83"/>
    <mergeCell ref="F84:G84"/>
    <mergeCell ref="A79:D84"/>
    <mergeCell ref="B25:B31"/>
    <mergeCell ref="C25:C31"/>
    <mergeCell ref="A25:A31"/>
    <mergeCell ref="C18:D18"/>
    <mergeCell ref="C19:D19"/>
    <mergeCell ref="C20:D20"/>
    <mergeCell ref="C21:D21"/>
    <mergeCell ref="C22:D22"/>
    <mergeCell ref="H27:I27"/>
    <mergeCell ref="D25:G25"/>
    <mergeCell ref="I19:J19"/>
    <mergeCell ref="G18:H18"/>
    <mergeCell ref="G19:H19"/>
    <mergeCell ref="I20:J20"/>
    <mergeCell ref="I21:J21"/>
    <mergeCell ref="I22:J22"/>
    <mergeCell ref="I30:I31"/>
    <mergeCell ref="J30:J31"/>
    <mergeCell ref="H29:I29"/>
    <mergeCell ref="F15:M15"/>
    <mergeCell ref="K30:K31"/>
    <mergeCell ref="L30:L31"/>
    <mergeCell ref="M30:M31"/>
    <mergeCell ref="I18:J18"/>
    <mergeCell ref="J29:K29"/>
    <mergeCell ref="J27:K27"/>
    <mergeCell ref="L27:M27"/>
    <mergeCell ref="L29:M29"/>
    <mergeCell ref="H25:M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202u</cp:lastModifiedBy>
  <cp:lastPrinted>2015-06-16T10:23:41Z</cp:lastPrinted>
  <dcterms:created xsi:type="dcterms:W3CDTF">2015-05-18T08:12:45Z</dcterms:created>
  <dcterms:modified xsi:type="dcterms:W3CDTF">2015-09-17T12:01:51Z</dcterms:modified>
  <cp:category/>
  <cp:version/>
  <cp:contentType/>
  <cp:contentStatus/>
</cp:coreProperties>
</file>